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Consolidado" sheetId="1" r:id="rId1"/>
    <sheet name="Informe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<sst xmlns="http://schemas.openxmlformats.org/spreadsheetml/2006/main" count="1116" uniqueCount="317">
  <si>
    <t>Relación con el Plan Estratégico</t>
  </si>
  <si>
    <t xml:space="preserve">Acciones </t>
  </si>
  <si>
    <t>Responsable</t>
  </si>
  <si>
    <t>Ejecutor (es)</t>
  </si>
  <si>
    <t>Meta</t>
  </si>
  <si>
    <t>Indicador</t>
  </si>
  <si>
    <t>Recursos</t>
  </si>
  <si>
    <t>Ob. Estratégico Relacionado</t>
  </si>
  <si>
    <t>Tiempo</t>
  </si>
  <si>
    <t xml:space="preserve">Producto </t>
  </si>
  <si>
    <t>Fecha Inicio</t>
  </si>
  <si>
    <t>Fecha Finalización</t>
  </si>
  <si>
    <t xml:space="preserve"> Unidad de medida</t>
  </si>
  <si>
    <t xml:space="preserve">Equipo  de Planeaciòn </t>
  </si>
  <si>
    <t>PGA</t>
  </si>
  <si>
    <t>Rendiciones trimestrales,    semestrales y anuales</t>
  </si>
  <si>
    <t>Rendiciones de cuenta enviadas/ Rendiciones de Ley</t>
  </si>
  <si>
    <t>Elaboración del Informe de Gestión Anual de la Contraloria Departamental del Atlantico</t>
  </si>
  <si>
    <t>Informe de Gestión</t>
  </si>
  <si>
    <t xml:space="preserve">Informe realizado </t>
  </si>
  <si>
    <t>Contralor Departamental</t>
  </si>
  <si>
    <t>Porcentaje de cumplimiento del PGA</t>
  </si>
  <si>
    <t>Humanos/Fisicos/Economicos/Tecnológicos</t>
  </si>
  <si>
    <t>Envió de la Rendición de Cuentas a la Auditoria General de la Republica</t>
  </si>
  <si>
    <t xml:space="preserve">Coordinador de Calidad </t>
  </si>
  <si>
    <t xml:space="preserve">No de Acciones Ejecutadas / Planificadas </t>
  </si>
  <si>
    <t xml:space="preserve">Realizar al menos una jornada anual de rendición de cuentas </t>
  </si>
  <si>
    <t xml:space="preserve">Rendición de cuentas </t>
  </si>
  <si>
    <t xml:space="preserve">Rendición de cuentas Realizadas/ Programadas </t>
  </si>
  <si>
    <t xml:space="preserve">Programación  </t>
  </si>
  <si>
    <t xml:space="preserve">Total Ejecución </t>
  </si>
  <si>
    <t xml:space="preserve">Descripción de Evidencias </t>
  </si>
  <si>
    <t>Total Evidenciado</t>
  </si>
  <si>
    <t>% Ejecución Semestral</t>
  </si>
  <si>
    <t xml:space="preserve">Observaciones de la Revisión </t>
  </si>
  <si>
    <t xml:space="preserve">% Total vigencia </t>
  </si>
  <si>
    <t>Total                      Programado</t>
  </si>
  <si>
    <t xml:space="preserve">CONTRALORIA GENERAL DEL DEPARTAMENTO DEL ATLANTICO </t>
  </si>
  <si>
    <t>Consolidar, dirigir y coordinar el Plan General de Auditorias PGA Vigencia 2020</t>
  </si>
  <si>
    <t xml:space="preserve">EVALUACIÓN A LA GESTIÓN </t>
  </si>
  <si>
    <t>Servicios de Consultorias,  acompañamiento, capacitacion  y  asesoria al interior de la CDA y a los Sujetos de Control CICIA- solicitados por Ley o por la Alta Direccion.</t>
  </si>
  <si>
    <t>Evaluación a la Gestión</t>
  </si>
  <si>
    <t>Gerente de Control Interno - Profesionales Universitario - Auxiliar Administrativo</t>
  </si>
  <si>
    <t>Capacitaciomes desarrolladas</t>
  </si>
  <si>
    <t>2 Capacitaciones realizadas/ 2 Capacitaciones programadas</t>
  </si>
  <si>
    <t>Humanos/ Fisicos/ Econòmicos</t>
  </si>
  <si>
    <t xml:space="preserve">Humanos/ Fisicos/ Econòmicos/ Tecnologicos. </t>
  </si>
  <si>
    <t xml:space="preserve">Fomentar la cultura del control interno en nuestros servidores publicos </t>
  </si>
  <si>
    <t>Gerente de Control Interno - Dueños y /o Responsables de Procesos.</t>
  </si>
  <si>
    <t xml:space="preserve">Sensibilizaciones desarrolladas </t>
  </si>
  <si>
    <t>1 Capacitaciones realizadas/ 1 Capacitaciones programadas</t>
  </si>
  <si>
    <t xml:space="preserve">Seguimiento a los  planes de mejoramiento institucional Ley 87 de 1993, Dec 943 de 2014 -AGR. </t>
  </si>
  <si>
    <t>Gerente de control interno</t>
  </si>
  <si>
    <t>Plan de mejoramiento institucional</t>
  </si>
  <si>
    <t>No. De Halazgos / No. De acciones de mejora</t>
  </si>
  <si>
    <t>Realizar evaluaciones eventuales de Control Interno y/o Auditorias Especiales (Trabajos de Aseguramiento no planeados que se requieran por Comité Directivo y de Control Interno o SIG). Interno y/o Externo.</t>
  </si>
  <si>
    <t>Gerente de control interno-Equipo de Trabajo.</t>
  </si>
  <si>
    <t xml:space="preserve">Informes </t>
  </si>
  <si>
    <t>1 Evaluaciones eventuales y/o Auditorias Especiales</t>
  </si>
  <si>
    <t>CONTROL INTERNO DISCIPLINARIO</t>
  </si>
  <si>
    <t>Investigar la conducta de los servidores públicos de la CDA, cuando estas sean contrarias a la Ley, garantizándole el debido proceso .</t>
  </si>
  <si>
    <t>Subcontralor</t>
  </si>
  <si>
    <t>Profesional Universitario</t>
  </si>
  <si>
    <t>Fallos y Autos de Archivos</t>
  </si>
  <si>
    <t>N° Fallos Terminados / N° Procesos iniciados realizados</t>
  </si>
  <si>
    <t>Humanos,tecnologicos,fisicos</t>
  </si>
  <si>
    <t xml:space="preserve"> AUDITORIA</t>
  </si>
  <si>
    <t>5.4.1   5.4.6</t>
  </si>
  <si>
    <t>Contralor Departamental y contralores auxiliares</t>
  </si>
  <si>
    <t>Contralores Auxiliares y servidores públicos de las Contralorías Auxiliares</t>
  </si>
  <si>
    <t>Guia de auditoria</t>
  </si>
  <si>
    <t>Guia adoptada e implementada</t>
  </si>
  <si>
    <t>Humanos  Físico  Económico  Tecnológicos</t>
  </si>
  <si>
    <t>Fortalecer el proceso auditor y el seguimiento de los planes de mejoramiento convirtiéndolo  en instrumento central para optimizar la gestión de las entidades publicas sujetas de control fiscal</t>
  </si>
  <si>
    <t>Planes de mejoramiento suscrito por los sujetos de control.</t>
  </si>
  <si>
    <t>Planes de mejoramiento evaluados / planes de mejoramiento suscritos.</t>
  </si>
  <si>
    <t>Coordinar con responsabilidad fiscal   la valoración de los hallazgos administrativos con presunta responsabilidad fiscal</t>
  </si>
  <si>
    <t>Cuadro de hallazgos</t>
  </si>
  <si>
    <t>Traslado de hallazgos de presunta responsabilidad fiscal a la oficina de Responsabilidad Fiscal</t>
  </si>
  <si>
    <t>Apoyar técnicamente a la asamblea departamental y a los  concejos municipales para fortalecer el compromiso del control político, elaborando y presentando oportunamente los informes con destino a esas corporaciones , cumpliendo con los cronogramas establecido para la entrega de toda clase de informes</t>
  </si>
  <si>
    <t>informes de Auditoria</t>
  </si>
  <si>
    <t>Informes de Auditorias remitidos oportunamente</t>
  </si>
  <si>
    <t xml:space="preserve">RESPONSABILIDAD FISCAL </t>
  </si>
  <si>
    <t>5.4.1</t>
  </si>
  <si>
    <t xml:space="preserve">Evaluados los hallazgos fiscales  remitidos con los  soportes pertinentes y conducentes, decidir aperturar de IP, PRF o   devolución </t>
  </si>
  <si>
    <t xml:space="preserve">Contralor auxiliar de RF </t>
  </si>
  <si>
    <t>PRF aperturados-devolución de hallazgos impertinentes o mal estructurados</t>
  </si>
  <si>
    <t>hallazgos remitidos /  procesos aperturados</t>
  </si>
  <si>
    <t>Humanos, fisicos, tecnologicos, logisticos.</t>
  </si>
  <si>
    <t>Desarrollo del  sistema de oralidad del PRF , previo insumos del proceso Auditor conforme Ley</t>
  </si>
  <si>
    <t>Contralor  auxiliar de RF, Asesores y Prof Universitaerios</t>
  </si>
  <si>
    <t>Procesos de RF adecuados al nuevo sistema oral.</t>
  </si>
  <si>
    <t xml:space="preserve">N° hallazgos sobre N°de procesos aperturados </t>
  </si>
  <si>
    <t>Humanos fisicos , tecnologicos , logisticos.</t>
  </si>
  <si>
    <t>Presentar al señor Contralor Departamental del Atlántico semestralmente un informe de Gestion.</t>
  </si>
  <si>
    <t>Contralor auxiliar de RF  apoyo Profesional especializados , universitarios y auxiliar del Despacho</t>
  </si>
  <si>
    <t xml:space="preserve">Contralor  auxiliar de RF, y Profesional Universitaerios y Especializados </t>
  </si>
  <si>
    <t xml:space="preserve">Nº de informes de Gestion realizados./ No de Informes de Gestion Programados. </t>
  </si>
  <si>
    <t>Nº de procesos fallados / N° de actuaciones realizadas</t>
  </si>
  <si>
    <t xml:space="preserve">Humanos, fisicos y tecnologicos </t>
  </si>
  <si>
    <t xml:space="preserve">JURISDICCIÓN COACTIVA </t>
  </si>
  <si>
    <t xml:space="preserve">Profesional Especializado y Universitario </t>
  </si>
  <si>
    <t>No de procesos con polizas y medidas cautelares con seguimiento</t>
  </si>
  <si>
    <t>Seguimientos realizados/  procesos con polizas y/o medidas cautelares.</t>
  </si>
  <si>
    <t xml:space="preserve">humanos  y documentales, tecnologicos Insfractura de transporte </t>
  </si>
  <si>
    <t xml:space="preserve">Procesos con bienes  investigados </t>
  </si>
  <si>
    <t xml:space="preserve">  Investigaciones realizadas/ Numero de procesos       </t>
  </si>
  <si>
    <t>humanos tecnologico  y documentales</t>
  </si>
  <si>
    <t>ATENCION AL CIUDADANO</t>
  </si>
  <si>
    <t>5.4.1   5.4.2</t>
  </si>
  <si>
    <t xml:space="preserve">Recepcionar, tramitar y contestar las Denuncias en  los tiempos establecidos </t>
  </si>
  <si>
    <t>Ciudadanos Satisfechos</t>
  </si>
  <si>
    <t xml:space="preserve"> No. Denuncias atendidas/No. de denunccias recepcionadas </t>
  </si>
  <si>
    <t>Humanos, Físicos y Tecnológicos</t>
  </si>
  <si>
    <t>GESTIÓN JURIDICA</t>
  </si>
  <si>
    <t>5.4.6</t>
  </si>
  <si>
    <t>Dar  cumplimiento a lo estipulado en la Ley 1551 de 2012 con respecto a la vigilancia de los procesos judiciales en los que sean parte los municipios del departamento sujetos a vigilancia de la Contraloria .</t>
  </si>
  <si>
    <t>Subsecretario de Despacho.</t>
  </si>
  <si>
    <t>Profesionales Especializados y profesionales Universitarios</t>
  </si>
  <si>
    <t>Actas de audiencia Ley 1551/12</t>
  </si>
  <si>
    <t xml:space="preserve">Numero de citaciones audiencias Ley 1551/12/ numero de actas de audiencia de conciliacion Ley 1551/12 </t>
  </si>
  <si>
    <t>Humanos y Fisicos</t>
  </si>
  <si>
    <t>Iniciar e impulsar las Acciones de Repeticion una vez sea afectada la Entidad con una decision judicial.</t>
  </si>
  <si>
    <t>Numero de acciones de Repetición</t>
  </si>
  <si>
    <t xml:space="preserve">Numero de sentencias en las que ha sido condenada la entidad en el periodo   y ha realizado el respectivo pago con su presupuesto/numero  de acciones de repeticion incoadas </t>
  </si>
  <si>
    <t>Dar respuesta y tramite oportuno a los derechos de peticiones de conformidad a los  terminos establecidos en la ley 1755 de 2015.</t>
  </si>
  <si>
    <t xml:space="preserve">No de Derechos de Peticiones </t>
  </si>
  <si>
    <t xml:space="preserve">Derechos de peticiones interpuestos/ contestados </t>
  </si>
  <si>
    <t>Dar respuesta y tramite oportuno a las acciones de tutelas de las que se hubiese obtenido el respectivo poder.</t>
  </si>
  <si>
    <t>No de Tutelas</t>
  </si>
  <si>
    <t>Acciones de tutelas impetradas/tutelas respondidas</t>
  </si>
  <si>
    <t>Realizar la defensa judicial de la entidad, dando cumplimineto a los terminos de Ley, para cada una de las actuaciones legales correspondientes.</t>
  </si>
  <si>
    <t xml:space="preserve">Numero de actuaciones legales realizadas </t>
  </si>
  <si>
    <t xml:space="preserve">Numero de actuaciones legales realizadas/numero  de legales requeridas </t>
  </si>
  <si>
    <t>Gestionar ante la alta direccion capacitaciones tendientes a la Actualizacion de los  conocimientos inherentes al ejercicio de las funciones a cargo propendiendo por el mejoramiento continuo en el servicio y el crecimiento profesional y personal de cada uno de los miembros del equipo juridico de la entidad,   solictadas trimestrales de , que por modificacion de las normas existentes, se requiera.</t>
  </si>
  <si>
    <t xml:space="preserve">Subsecretario de Despachos, Profesionales especializados  y profesionales universitarios </t>
  </si>
  <si>
    <t xml:space="preserve">Subsecretario de Despacho, Profesionales especializados y profesionales Universitarios </t>
  </si>
  <si>
    <t xml:space="preserve">Numero de capacitaciones realizadas  </t>
  </si>
  <si>
    <t xml:space="preserve"> capacitaciones  realizadas/Actualizciones de la norma.</t>
  </si>
  <si>
    <t>Humanos, fisicos.</t>
  </si>
  <si>
    <t>Revisar, Conceptuar  y /o proyectar dentro del termino legal acerca de las solicitudes de conceptos y demas temas juridicos y remitirlos al solicitante.</t>
  </si>
  <si>
    <t xml:space="preserve">No de actuaciones Legales solicitadas </t>
  </si>
  <si>
    <t>No de actuaciones legales solicitadas/ Numeros de actuaciones legales respondidas y/o proyectadas  en terminos</t>
  </si>
  <si>
    <t>Humanos y fisicos</t>
  </si>
  <si>
    <t>5.4.4</t>
  </si>
  <si>
    <t>Suministro de equipos de cómputo.</t>
  </si>
  <si>
    <t>Secretario General</t>
  </si>
  <si>
    <t>Profesional Esp. de Contratación/Profesional Univ. Sistemas</t>
  </si>
  <si>
    <t>Equipos de cómputo</t>
  </si>
  <si>
    <t>No. equipos suministrados.</t>
  </si>
  <si>
    <t>Humano, físicos y tecnológicos</t>
  </si>
  <si>
    <t>Suministro de servicio de web hosting</t>
  </si>
  <si>
    <t xml:space="preserve">Servicio </t>
  </si>
  <si>
    <t>Contratación realizada</t>
  </si>
  <si>
    <t>Actualización licencias antivirus.</t>
  </si>
  <si>
    <t>Humanos y tecnológicos.</t>
  </si>
  <si>
    <t>Implementar el plan de mantenimiento preventivo y correctivo a las oficinas de la CDA,  los equipos de cómputo y aire acondicionado.</t>
  </si>
  <si>
    <t>Profesional Especializado de infraestructura</t>
  </si>
  <si>
    <t>Plan de mantenimiento.</t>
  </si>
  <si>
    <t>Planes de mantenimiento implementados</t>
  </si>
  <si>
    <t>Económicos, humanos y tecnológicos.</t>
  </si>
  <si>
    <t>Promoción del fortalecimiento Institucional de la CDA.</t>
  </si>
  <si>
    <t>Profesional Universitario de Bienestar social</t>
  </si>
  <si>
    <t>Actividades de Fortalecimiento Institucional.</t>
  </si>
  <si>
    <t>Gestión de suministro de vehículos para el cumplimiento de la misión de la CDA</t>
  </si>
  <si>
    <t>Vehículos</t>
  </si>
  <si>
    <t>Humanos, físicos, tecnológicos</t>
  </si>
  <si>
    <t>Suministro de insumos de papelería, servicio de fotocopiadora y de mensajería</t>
  </si>
  <si>
    <t>Profesional Especializado de Contratación</t>
  </si>
  <si>
    <t>Revisar mensualmente la ejecución del Plan de compras de la entidad y presentar las modificaciones al Comité Directivo para su aprobación.</t>
  </si>
  <si>
    <t>Plan de Compras</t>
  </si>
  <si>
    <t>Valor bienes y servicios adquiridos/ Valor PAA</t>
  </si>
  <si>
    <t>Humanos, físicos, tecnológicos, económicos</t>
  </si>
  <si>
    <t>Convenio para la promoción y desarrollo de los programas y proyectos de la CDA.</t>
  </si>
  <si>
    <t>Convenio</t>
  </si>
  <si>
    <t>No. Convenios Firmados</t>
  </si>
  <si>
    <t>Fortalecer los procesos de gestión de la calidad y mejoramiento continuo.</t>
  </si>
  <si>
    <t>Certificación de Icontec</t>
  </si>
  <si>
    <t>Certificación</t>
  </si>
  <si>
    <t>TALENTO HUMANO</t>
  </si>
  <si>
    <t>5.4.4
5.4.6</t>
  </si>
  <si>
    <t xml:space="preserve">Diseñar Planes y Programas del proceso de Talento Humano </t>
  </si>
  <si>
    <t xml:space="preserve">Subsecretario de Despacho </t>
  </si>
  <si>
    <t xml:space="preserve">Subsecretario de Despacho, Profesional Especializado, Profesional Universitario  </t>
  </si>
  <si>
    <t>Planes y programas Diseñados y socializados</t>
  </si>
  <si>
    <t>cumplimiento de acuerdo a los plazos.</t>
  </si>
  <si>
    <t>Economicos,Fisico, Humanos, Tecnologicos</t>
  </si>
  <si>
    <t>Desarrollar las acciones establecidas en los programas del proceso del Area de Bienestar Social e incentivos.(Plan Institucional de Capacitación, Plan de Bienestar, Programa de Inducción y reinducción, Programa de Seguridad y Salud en el Trabajo)</t>
  </si>
  <si>
    <t xml:space="preserve">Subsecretario de Despacho, Profesional Especializado </t>
  </si>
  <si>
    <t>Planes y programas ejecutados y Evaluados</t>
  </si>
  <si>
    <t>No de Actividades Ejecutadas en cada plana y progrma/ No de actividades Planeadas en cada Plan y programa</t>
  </si>
  <si>
    <t>Realizar Inducción a los jefes de dependencia en la utilizacion de las herramientas y manejo del procedimiento de concertación y evaluacion de desempeño laboral</t>
  </si>
  <si>
    <t>Subsecretario de Despacho</t>
  </si>
  <si>
    <t xml:space="preserve">Inducciones Realizadas  </t>
  </si>
  <si>
    <t xml:space="preserve">No Inducciones Realizadas/ No Inducciones Programadas </t>
  </si>
  <si>
    <t>Coordinar con los jefes la concertación de los compromisos laborales y compartamentales y la evaluación del desempeño de los Funcionarios.</t>
  </si>
  <si>
    <t>Personal Evaluado</t>
  </si>
  <si>
    <t xml:space="preserve">Evaluaciones Realizadas/ Personal Evaluar </t>
  </si>
  <si>
    <t>Realizar la actualización de la informacion de los funcionarios activos.</t>
  </si>
  <si>
    <t>Profesional Universitario, Auxiliar Administrativo</t>
  </si>
  <si>
    <t xml:space="preserve">Actualizaciones </t>
  </si>
  <si>
    <t xml:space="preserve">Actualizaciones Realizadas </t>
  </si>
  <si>
    <t xml:space="preserve">Atender oportumanente las solicitudes presentadas en el proceso de Talento Humano </t>
  </si>
  <si>
    <t xml:space="preserve">Solicitudes </t>
  </si>
  <si>
    <t xml:space="preserve">Solicitudes Resueltas /Solicitudes Recepcionadas  </t>
  </si>
  <si>
    <t>Procesar la información para la liquidaciones de nominas.</t>
  </si>
  <si>
    <t xml:space="preserve">Profesional Especializaedo, Profesional Universitario </t>
  </si>
  <si>
    <t>Liquidaciones</t>
  </si>
  <si>
    <t xml:space="preserve">Liquidadciones Realizadas </t>
  </si>
  <si>
    <t>GESTION DOCUMENTAL</t>
  </si>
  <si>
    <t>Mantener actualizadas las tablas de Retencion Documental y realizar la Depuracion del Archivo Central,para dar cumplimiento a la Ley 594 del 2000.</t>
  </si>
  <si>
    <t xml:space="preserve">Secretario General </t>
  </si>
  <si>
    <t>Responsable de Archivo Central</t>
  </si>
  <si>
    <t>Tablas de Retención , Archivo depurado</t>
  </si>
  <si>
    <t>Cumplimiento</t>
  </si>
  <si>
    <t>Humanos,Fisico Tecnologicos</t>
  </si>
  <si>
    <t>Establecer y coordinar el plan de transferencias Documental para entrega de documentacion vencida de acuerdo a la TRD.</t>
  </si>
  <si>
    <t>Cronograma plan de Trasferencia.</t>
  </si>
  <si>
    <t>fechas real de entrega de documentos por dependencias./Fecha programada de la entrega de documentación por dependencia</t>
  </si>
  <si>
    <t>Realizar dos capacitaciones a los responsables de proceso en temas relacionados con su competencia.</t>
  </si>
  <si>
    <t>Capacitacion</t>
  </si>
  <si>
    <t>Numero de capacitaciones realizadas/Numero de capacitaciones programadas.</t>
  </si>
  <si>
    <t>5.4.1.   5.4.6</t>
  </si>
  <si>
    <t>FORTALECIMIENTO A LA PARTICIPACION CIUDADANA</t>
  </si>
  <si>
    <t>5.4.2</t>
  </si>
  <si>
    <t xml:space="preserve"> Profesional Especializado</t>
  </si>
  <si>
    <t>Estudiantes capacitados</t>
  </si>
  <si>
    <t>No. de Estudiantes Capacitados/No. De Estudiantes a Capacitar</t>
  </si>
  <si>
    <t xml:space="preserve"> Veedores capacitados</t>
  </si>
  <si>
    <t>No. de Ciudadanos Capacitados/No. De Ciudadanos a Capacitar</t>
  </si>
  <si>
    <t>Audiencias y foros realizados</t>
  </si>
  <si>
    <t>No. de audiencias realizadas/No. De audiencias programadas</t>
  </si>
  <si>
    <t xml:space="preserve">GESTIÓN FINANCIERA </t>
  </si>
  <si>
    <t>5.4.3</t>
  </si>
  <si>
    <t>Entregar oportunamnete  la información financiera, económica y social de la entidad.</t>
  </si>
  <si>
    <t xml:space="preserve">Profesional Universitario </t>
  </si>
  <si>
    <t>Informes financieros entregados</t>
  </si>
  <si>
    <t>Informes financieros presentados/Total informes a presentar</t>
  </si>
  <si>
    <t>Humanos, Fisicos, Económicos</t>
  </si>
  <si>
    <t xml:space="preserve">Gestionar los cobros de las cuotas de auditaje, obteniendo su recaudo, máximo dentro de los quince (15) primeros días del mes.  </t>
  </si>
  <si>
    <t>Profesional Especializado</t>
  </si>
  <si>
    <t>Actividades de cobro</t>
  </si>
  <si>
    <t>Recaudos/Cuotas de auditaje 2018</t>
  </si>
  <si>
    <t xml:space="preserve">Realizar oportunamente  los pagos, tales como nómina, vacaciones, primas,bonificaciones, liquidaciones definitivas, etc. </t>
  </si>
  <si>
    <t xml:space="preserve">Pagos dentro de los términos legales, de la nómina y demás gastos personales. </t>
  </si>
  <si>
    <t xml:space="preserve">Pagos de gastos personales/Ordenes de pago de gastos personales </t>
  </si>
  <si>
    <t>Realizar el pago puntual de la seguridad social "parafiscales",  salud y  pensiòn.</t>
  </si>
  <si>
    <t xml:space="preserve">Pago dentro de los terminos legales, se le garantiza a los servidores la puntualidad de la seg social, de la EPS y la pension. </t>
  </si>
  <si>
    <t>Seguridad social, salud y pension, al dia.</t>
  </si>
  <si>
    <t>Humano, fisico, tecnològico y economico.</t>
  </si>
  <si>
    <t>Cancelar oportunamente los impuestos de ley, a las entidades competentes.</t>
  </si>
  <si>
    <t>profesional universitario Profesional Especializado</t>
  </si>
  <si>
    <t>Impuestos al dia, no genera intereses para la entidad.</t>
  </si>
  <si>
    <t>Pago de impuestos: Retencion en la fuente, Industria y comercio y el pago de las estampillas.</t>
  </si>
  <si>
    <t>Humano, fisico y economico.</t>
  </si>
  <si>
    <t>Atender el pago oportuno de las pólizas de seguros de manejo,  de vehículos,  de muebles y equipos, etc..</t>
  </si>
  <si>
    <t>Protección y mantenimiento adecuado de los vehículos, muebles y equipos de la contraloría departamental</t>
  </si>
  <si>
    <t>Pagos de seguros/Ordenes de pagos contratos de seguros</t>
  </si>
  <si>
    <t>II Trimestre</t>
  </si>
  <si>
    <t>I Trimestre</t>
  </si>
  <si>
    <t>III Trimestre</t>
  </si>
  <si>
    <t>IV Trimestre</t>
  </si>
  <si>
    <t>Reporte Primer Trimestre</t>
  </si>
  <si>
    <t>Evaluación Primer Trimestre</t>
  </si>
  <si>
    <t>Reporte Segundo Trimestre</t>
  </si>
  <si>
    <t>Evaluación Tercer Trimestre</t>
  </si>
  <si>
    <t>Evaluación Segundo Trimestre</t>
  </si>
  <si>
    <t>Reporte Tercer Trimestre</t>
  </si>
  <si>
    <t>Reporte Cuarto Trimestre</t>
  </si>
  <si>
    <t>Evaluación Cuarto Trimestre</t>
  </si>
  <si>
    <t>% Ejecución Trimestral</t>
  </si>
  <si>
    <t>% PROMEDIO TRIMESTRE</t>
  </si>
  <si>
    <t>% Total vigencia actividad</t>
  </si>
  <si>
    <t xml:space="preserve">% Total </t>
  </si>
  <si>
    <t xml:space="preserve">% Total  </t>
  </si>
  <si>
    <t>% Total Procesos</t>
  </si>
  <si>
    <t xml:space="preserve">Esta actividad se realizara en el cuarto trimestre </t>
  </si>
  <si>
    <t>GESTIÓN ESTRATEGICA</t>
  </si>
  <si>
    <t xml:space="preserve">5.4.1
</t>
  </si>
  <si>
    <t xml:space="preserve">5.4.4
</t>
  </si>
  <si>
    <t>5.4.3
5.4.4</t>
  </si>
  <si>
    <t>Se evidencio el PGA consolidado, sobre la resolución 00007 de 21 de enero de 2020 en el link: https://contraloriadelatlantico.gov.co/index.php/nosotros/planes/plan-general-de-auditorias, la cual se encuentra en la pagina de la contraloria.</t>
  </si>
  <si>
    <t xml:space="preserve">Se evidencio en el SIA MISIONAL, la rendición de cuenta de enero. </t>
  </si>
  <si>
    <t>Se evidencio las actas de calidad.</t>
  </si>
  <si>
    <t xml:space="preserve">Procesos </t>
  </si>
  <si>
    <t>% de Cumplimiento</t>
  </si>
  <si>
    <t xml:space="preserve">Evaluación a la Gestión </t>
  </si>
  <si>
    <t xml:space="preserve"> GESTIÓN ADMINISTRATIVA</t>
  </si>
  <si>
    <t>Control Interno Disciplinario</t>
  </si>
  <si>
    <t xml:space="preserve">Responsabilidad Fiscal </t>
  </si>
  <si>
    <t xml:space="preserve">Jurisdicción Coactiva </t>
  </si>
  <si>
    <t>Fortalecimiento a La Participación Ciudadana</t>
  </si>
  <si>
    <t>Atención al Ciudadano</t>
  </si>
  <si>
    <t>Gestión Jurídica</t>
  </si>
  <si>
    <t xml:space="preserve">Gestión Financiera </t>
  </si>
  <si>
    <t>Talento Humano</t>
  </si>
  <si>
    <t>Gestión Documental</t>
  </si>
  <si>
    <t>Auditoria</t>
  </si>
  <si>
    <t>Gestión Administrativa</t>
  </si>
  <si>
    <t xml:space="preserve">Gestión Estratégica </t>
  </si>
  <si>
    <t xml:space="preserve">Cumplimiento Plan de Acción </t>
  </si>
  <si>
    <t xml:space="preserve">INFORME DE CUMPLIMIENTO DEL PLAN DE ACCIÓN </t>
  </si>
  <si>
    <t xml:space="preserve">Observaciones y Acciones de Mejora </t>
  </si>
  <si>
    <t xml:space="preserve">Esta actividad se realizo el 30 de dic por la prensa  </t>
  </si>
  <si>
    <t>Plan de Acción 2021</t>
  </si>
  <si>
    <t>Dirigir y coordinar las acciones propias del SGC de la Entidad para la  Vigencia 2021</t>
  </si>
  <si>
    <t>Implementación y aplicación de la guia territorial de auditoria GAT 2020</t>
  </si>
  <si>
    <t xml:space="preserve">Realizar  investigación trimestrales  de los  bienes de los ejecutados por procesos, con el fin de  cobrar las obligaciones que tienen  medidas cautelares  </t>
  </si>
  <si>
    <t xml:space="preserve">Hacer seguimiento trimestral en los procesos de J.C. a las pólizas de Compañias de Seguros y bienes que se embarguen dentro del proceso. </t>
  </si>
  <si>
    <t>Realizar seis ( 6)  Audiencias Publicas y Foros de Interés Ciudadano.</t>
  </si>
  <si>
    <t>Capacitar 100 estudiantes  en el programa el Contralor  escolar de las diferentes instituciones educativas del Atlántico.</t>
  </si>
  <si>
    <t>Promover y desarrollar en  50 veedores mecanismos de participación ciudadana en los municipios del Atlántico</t>
  </si>
  <si>
    <t>Actualización de hojas de vida de los funcionarios en la plataforma SIGEP</t>
  </si>
  <si>
    <t>Subsecretario de Despacho, Profesional Universitario</t>
  </si>
  <si>
    <t>No. de funcionarios actualizados/ Total funcionarios en planta</t>
  </si>
  <si>
    <t>Economicos, Fisico, Humanos, Tecnologicos</t>
  </si>
  <si>
    <t>Elaboración de Certificados Electronica de tiempos laborados - CETIL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</si>
</sst>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d\ &quot;de&quot;\ mmmm\ &quot;de&quot;\ yyyy"/>
    <numFmt numFmtId="189" formatCode="[$-240A]dddd\,\ dd&quot; de &quot;mmmm&quot; de &quot;yyyy"/>
    <numFmt numFmtId="190" formatCode="0.0%"/>
    <numFmt numFmtId="191" formatCode="0.000%"/>
    <numFmt numFmtId="192" formatCode="d&quot; de &quot;mmm&quot; de &quot;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ZapfHumnst Dm BT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9" fontId="1" fillId="35" borderId="10" xfId="0" applyNumberFormat="1" applyFont="1" applyFill="1" applyBorder="1" applyAlignment="1">
      <alignment horizontal="center" vertical="center"/>
    </xf>
    <xf numFmtId="9" fontId="1" fillId="34" borderId="10" xfId="56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9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9" fontId="1" fillId="32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15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0" borderId="20" xfId="54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9" fontId="1" fillId="3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1" fillId="35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9" fontId="1" fillId="38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8" borderId="0" xfId="0" applyFont="1" applyFill="1" applyBorder="1" applyAlignment="1">
      <alignment horizontal="left" vertical="center"/>
    </xf>
    <xf numFmtId="9" fontId="0" fillId="38" borderId="0" xfId="0" applyNumberForma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38" borderId="0" xfId="0" applyFont="1" applyFill="1" applyBorder="1" applyAlignment="1">
      <alignment/>
    </xf>
    <xf numFmtId="0" fontId="1" fillId="0" borderId="0" xfId="0" applyFont="1" applyBorder="1" applyAlignment="1">
      <alignment/>
    </xf>
    <xf numFmtId="9" fontId="1" fillId="35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textRotation="180"/>
    </xf>
    <xf numFmtId="0" fontId="2" fillId="33" borderId="21" xfId="0" applyFont="1" applyFill="1" applyBorder="1" applyAlignment="1">
      <alignment horizontal="center" vertical="center" textRotation="180"/>
    </xf>
    <xf numFmtId="0" fontId="2" fillId="33" borderId="17" xfId="0" applyFont="1" applyFill="1" applyBorder="1" applyAlignment="1">
      <alignment horizontal="center" vertical="center" textRotation="180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7" fillId="34" borderId="10" xfId="54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textRotation="180" wrapText="1"/>
    </xf>
    <xf numFmtId="0" fontId="2" fillId="33" borderId="21" xfId="0" applyFont="1" applyFill="1" applyBorder="1" applyAlignment="1">
      <alignment horizontal="center" vertical="center" textRotation="180" wrapText="1"/>
    </xf>
    <xf numFmtId="0" fontId="2" fillId="33" borderId="17" xfId="0" applyFont="1" applyFill="1" applyBorder="1" applyAlignment="1">
      <alignment horizontal="center" vertical="center" textRotation="180" wrapText="1"/>
    </xf>
    <xf numFmtId="0" fontId="2" fillId="33" borderId="2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9" fontId="1" fillId="32" borderId="16" xfId="0" applyNumberFormat="1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 wrapText="1"/>
    </xf>
    <xf numFmtId="9" fontId="1" fillId="32" borderId="10" xfId="0" applyNumberFormat="1" applyFont="1" applyFill="1" applyBorder="1" applyAlignment="1">
      <alignment horizontal="center" vertical="center"/>
    </xf>
    <xf numFmtId="9" fontId="1" fillId="32" borderId="21" xfId="0" applyNumberFormat="1" applyFont="1" applyFill="1" applyBorder="1" applyAlignment="1">
      <alignment horizontal="center" vertical="center"/>
    </xf>
    <xf numFmtId="9" fontId="1" fillId="32" borderId="17" xfId="0" applyNumberFormat="1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9" fontId="47" fillId="34" borderId="10" xfId="56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/>
    </xf>
    <xf numFmtId="9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180" wrapText="1"/>
    </xf>
    <xf numFmtId="0" fontId="2" fillId="33" borderId="10" xfId="0" applyFont="1" applyFill="1" applyBorder="1" applyAlignment="1">
      <alignment horizontal="center" vertical="center" textRotation="180"/>
    </xf>
    <xf numFmtId="0" fontId="2" fillId="32" borderId="16" xfId="0" applyFont="1" applyFill="1" applyBorder="1" applyAlignment="1">
      <alignment horizontal="center" vertical="center" textRotation="90" wrapText="1"/>
    </xf>
    <xf numFmtId="0" fontId="2" fillId="32" borderId="21" xfId="0" applyFont="1" applyFill="1" applyBorder="1" applyAlignment="1">
      <alignment horizontal="center" vertical="center" textRotation="90" wrapText="1"/>
    </xf>
    <xf numFmtId="0" fontId="2" fillId="32" borderId="17" xfId="0" applyFont="1" applyFill="1" applyBorder="1" applyAlignment="1">
      <alignment horizontal="center" vertical="center" textRotation="90" wrapText="1"/>
    </xf>
    <xf numFmtId="9" fontId="1" fillId="35" borderId="16" xfId="0" applyNumberFormat="1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9" fontId="1" fillId="38" borderId="10" xfId="0" applyNumberFormat="1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9" fontId="1" fillId="35" borderId="22" xfId="56" applyFont="1" applyFill="1" applyBorder="1" applyAlignment="1">
      <alignment horizontal="center"/>
    </xf>
    <xf numFmtId="9" fontId="1" fillId="35" borderId="23" xfId="56" applyFont="1" applyFill="1" applyBorder="1" applyAlignment="1">
      <alignment horizontal="center"/>
    </xf>
    <xf numFmtId="9" fontId="1" fillId="35" borderId="15" xfId="56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% de Cumplimiento por Procesos 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5875"/>
          <c:w val="0.96325"/>
          <c:h val="0.80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Informe!$C$7</c:f>
              <c:strCache>
                <c:ptCount val="1"/>
                <c:pt idx="0">
                  <c:v>% de Cumplimiento</c:v>
                </c:pt>
              </c:strCache>
            </c:strRef>
          </c:tx>
          <c:spPr>
            <a:solidFill>
              <a:srgbClr val="FF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Informe!$B$8:$B$20</c:f>
              <c:strCache/>
            </c:strRef>
          </c:cat>
          <c:val>
            <c:numRef>
              <c:f>Informe!$C$8:$C$20</c:f>
              <c:numCache/>
            </c:numRef>
          </c:val>
          <c:shape val="box"/>
        </c:ser>
        <c:overlap val="100"/>
        <c:shape val="box"/>
        <c:axId val="17762522"/>
        <c:axId val="25644971"/>
      </c:bar3DChart>
      <c:catAx>
        <c:axId val="17762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644971"/>
        <c:crosses val="autoZero"/>
        <c:auto val="1"/>
        <c:lblOffset val="100"/>
        <c:tickLblSkip val="1"/>
        <c:noMultiLvlLbl val="0"/>
      </c:catAx>
      <c:valAx>
        <c:axId val="256449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7625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333333"/>
                </a:solidFill>
              </a:rPr>
              <a:t>Cumplimiento Plan de Acción </a:t>
            </a:r>
          </a:p>
        </c:rich>
      </c:tx>
      <c:layout>
        <c:manualLayout>
          <c:xMode val="factor"/>
          <c:yMode val="factor"/>
          <c:x val="-0.01325"/>
          <c:y val="-0.01075"/>
        </c:manualLayout>
      </c:layout>
      <c:spPr>
        <a:noFill/>
        <a:ln>
          <a:noFill/>
        </a:ln>
      </c:spPr>
    </c:title>
    <c:view3D>
      <c:rotX val="15"/>
      <c:hPercent val="198"/>
      <c:rotY val="20"/>
      <c:depthPercent val="100"/>
      <c:rAngAx val="1"/>
    </c:view3D>
    <c:plotArea>
      <c:layout>
        <c:manualLayout>
          <c:xMode val="edge"/>
          <c:yMode val="edge"/>
          <c:x val="0.0235"/>
          <c:y val="0.16"/>
          <c:w val="0.935"/>
          <c:h val="0.828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Informe!$B$23</c:f>
              <c:strCache>
                <c:ptCount val="1"/>
                <c:pt idx="0">
                  <c:v>Cumplimiento Plan de Acción 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Informe!$C$23</c:f>
              <c:numCache/>
            </c:numRef>
          </c:val>
          <c:shape val="box"/>
        </c:ser>
        <c:overlap val="100"/>
        <c:shape val="box"/>
        <c:axId val="29478148"/>
        <c:axId val="63976741"/>
      </c:bar3DChart>
      <c:catAx>
        <c:axId val="29478148"/>
        <c:scaling>
          <c:orientation val="minMax"/>
        </c:scaling>
        <c:axPos val="b"/>
        <c:delete val="1"/>
        <c:majorTickMark val="out"/>
        <c:minorTickMark val="none"/>
        <c:tickLblPos val="nextTo"/>
        <c:crossAx val="63976741"/>
        <c:crosses val="autoZero"/>
        <c:auto val="1"/>
        <c:lblOffset val="100"/>
        <c:tickLblSkip val="1"/>
        <c:noMultiLvlLbl val="0"/>
      </c:catAx>
      <c:valAx>
        <c:axId val="639767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4781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2266950</xdr:colOff>
      <xdr:row>1</xdr:row>
      <xdr:rowOff>28575</xdr:rowOff>
    </xdr:from>
    <xdr:to>
      <xdr:col>1</xdr:col>
      <xdr:colOff>1019175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21907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23</xdr:row>
      <xdr:rowOff>161925</xdr:rowOff>
    </xdr:from>
    <xdr:to>
      <xdr:col>2</xdr:col>
      <xdr:colOff>1228725</xdr:colOff>
      <xdr:row>40</xdr:row>
      <xdr:rowOff>161925</xdr:rowOff>
    </xdr:to>
    <xdr:graphicFrame>
      <xdr:nvGraphicFramePr>
        <xdr:cNvPr id="1" name="Gráfico 1"/>
        <xdr:cNvGraphicFramePr/>
      </xdr:nvGraphicFramePr>
      <xdr:xfrm>
        <a:off x="752475" y="4362450"/>
        <a:ext cx="5343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1304925</xdr:colOff>
      <xdr:row>24</xdr:row>
      <xdr:rowOff>0</xdr:rowOff>
    </xdr:from>
    <xdr:to>
      <xdr:col>5</xdr:col>
      <xdr:colOff>9525</xdr:colOff>
      <xdr:row>40</xdr:row>
      <xdr:rowOff>152400</xdr:rowOff>
    </xdr:to>
    <xdr:graphicFrame>
      <xdr:nvGraphicFramePr>
        <xdr:cNvPr id="2" name="Gráfico 2"/>
        <xdr:cNvGraphicFramePr/>
      </xdr:nvGraphicFramePr>
      <xdr:xfrm>
        <a:off x="6172200" y="4362450"/>
        <a:ext cx="15144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438150</xdr:colOff>
      <xdr:row>0</xdr:row>
      <xdr:rowOff>66675</xdr:rowOff>
    </xdr:from>
    <xdr:to>
      <xdr:col>1</xdr:col>
      <xdr:colOff>1304925</xdr:colOff>
      <xdr:row>5</xdr:row>
      <xdr:rowOff>47625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66675"/>
          <a:ext cx="866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117"/>
  <sheetViews>
    <sheetView showGridLines="0" tabSelected="1" zoomScale="50" zoomScaleNormal="50" zoomScalePageLayoutView="0" workbookViewId="0" topLeftCell="A1">
      <pane xSplit="15" ySplit="6" topLeftCell="P7" activePane="bottomRight" state="frozen"/>
      <selection pane="topLeft" activeCell="A1" sqref="A1"/>
      <selection pane="topRight" activeCell="P1" sqref="P1"/>
      <selection pane="bottomLeft" activeCell="A7" sqref="A7"/>
      <selection pane="bottomRight" activeCell="A6" sqref="A6:I6"/>
    </sheetView>
  </sheetViews>
  <sheetFormatPr defaultColWidth="11.421875" defaultRowHeight="12.75"/>
  <cols>
    <col min="1" max="1" width="37.421875" style="39" bestFit="1" customWidth="1"/>
    <col min="2" max="2" width="32.8515625" style="39" customWidth="1"/>
    <col min="3" max="3" width="19.57421875" style="39" customWidth="1"/>
    <col min="4" max="4" width="22.57421875" style="39" customWidth="1"/>
    <col min="5" max="5" width="14.28125" style="39" customWidth="1"/>
    <col min="6" max="6" width="17.7109375" style="39" customWidth="1"/>
    <col min="7" max="7" width="16.28125" style="39" customWidth="1"/>
    <col min="8" max="8" width="19.00390625" style="39" bestFit="1" customWidth="1"/>
    <col min="9" max="9" width="19.28125" style="39" customWidth="1"/>
    <col min="10" max="10" width="4.7109375" style="39" customWidth="1"/>
    <col min="11" max="14" width="13.7109375" style="39" customWidth="1"/>
    <col min="15" max="15" width="14.00390625" style="39" customWidth="1"/>
    <col min="16" max="16" width="4.7109375" style="39" customWidth="1"/>
    <col min="17" max="17" width="19.8515625" style="39" customWidth="1"/>
    <col min="18" max="18" width="45.7109375" style="39" customWidth="1"/>
    <col min="19" max="19" width="19.8515625" style="39" customWidth="1"/>
    <col min="20" max="20" width="21.140625" style="39" customWidth="1"/>
    <col min="21" max="21" width="45.8515625" style="39" customWidth="1"/>
    <col min="22" max="22" width="13.8515625" style="39" customWidth="1"/>
    <col min="23" max="23" width="22.8515625" style="39" customWidth="1"/>
    <col min="24" max="24" width="38.00390625" style="39" bestFit="1" customWidth="1"/>
    <col min="25" max="25" width="19.8515625" style="39" customWidth="1"/>
    <col min="26" max="26" width="21.8515625" style="39" customWidth="1"/>
    <col min="27" max="27" width="45.421875" style="39" customWidth="1"/>
    <col min="28" max="28" width="10.57421875" style="39" customWidth="1"/>
    <col min="29" max="29" width="22.57421875" style="39" bestFit="1" customWidth="1"/>
    <col min="30" max="30" width="38.00390625" style="39" bestFit="1" customWidth="1"/>
    <col min="31" max="31" width="19.8515625" style="39" customWidth="1"/>
    <col min="32" max="32" width="21.8515625" style="39" customWidth="1"/>
    <col min="33" max="33" width="38.7109375" style="39" bestFit="1" customWidth="1"/>
    <col min="34" max="34" width="10.57421875" style="39" customWidth="1"/>
    <col min="35" max="35" width="22.57421875" style="39" bestFit="1" customWidth="1"/>
    <col min="36" max="36" width="38.00390625" style="39" bestFit="1" customWidth="1"/>
    <col min="37" max="37" width="19.8515625" style="39" customWidth="1"/>
    <col min="38" max="38" width="21.8515625" style="39" customWidth="1"/>
    <col min="39" max="39" width="38.7109375" style="39" bestFit="1" customWidth="1"/>
    <col min="40" max="40" width="10.57421875" style="39" customWidth="1"/>
    <col min="41" max="41" width="13.8515625" style="39" customWidth="1"/>
    <col min="42" max="42" width="14.00390625" style="39" customWidth="1"/>
    <col min="43" max="16384" width="11.421875" style="39" customWidth="1"/>
  </cols>
  <sheetData>
    <row r="2" spans="1:29" ht="23.25" customHeight="1">
      <c r="A2" s="68" t="s">
        <v>37</v>
      </c>
      <c r="B2" s="68"/>
      <c r="C2" s="68"/>
      <c r="D2" s="68"/>
      <c r="E2" s="68"/>
      <c r="F2" s="68"/>
      <c r="G2" s="68"/>
      <c r="H2" s="68"/>
      <c r="I2" s="68"/>
      <c r="K2" s="67"/>
      <c r="L2" s="67"/>
      <c r="M2" s="67"/>
      <c r="N2" s="67"/>
      <c r="O2" s="52"/>
      <c r="AC2" s="21"/>
    </row>
    <row r="3" spans="1:29" ht="23.25" customHeight="1">
      <c r="A3" s="68"/>
      <c r="B3" s="68"/>
      <c r="C3" s="68"/>
      <c r="D3" s="68"/>
      <c r="E3" s="68"/>
      <c r="F3" s="68"/>
      <c r="G3" s="68"/>
      <c r="H3" s="68"/>
      <c r="I3" s="68"/>
      <c r="K3" s="67"/>
      <c r="L3" s="67"/>
      <c r="M3" s="67"/>
      <c r="N3" s="67"/>
      <c r="O3" s="52"/>
      <c r="AC3" s="21"/>
    </row>
    <row r="4" spans="1:29" ht="23.25" customHeight="1">
      <c r="A4" s="68"/>
      <c r="B4" s="68"/>
      <c r="C4" s="68"/>
      <c r="D4" s="68"/>
      <c r="E4" s="68"/>
      <c r="F4" s="68"/>
      <c r="G4" s="68"/>
      <c r="H4" s="68"/>
      <c r="I4" s="68"/>
      <c r="K4" s="67"/>
      <c r="L4" s="67"/>
      <c r="M4" s="67"/>
      <c r="N4" s="67"/>
      <c r="O4" s="52"/>
      <c r="AC4" s="21"/>
    </row>
    <row r="5" spans="1:29" ht="23.25" customHeight="1">
      <c r="A5" s="68"/>
      <c r="B5" s="68"/>
      <c r="C5" s="68"/>
      <c r="D5" s="68"/>
      <c r="E5" s="68"/>
      <c r="F5" s="68"/>
      <c r="G5" s="68"/>
      <c r="H5" s="68"/>
      <c r="I5" s="68"/>
      <c r="K5" s="67"/>
      <c r="L5" s="67"/>
      <c r="M5" s="67"/>
      <c r="N5" s="67"/>
      <c r="O5" s="52"/>
      <c r="AC5" s="21"/>
    </row>
    <row r="6" spans="1:29" ht="15.75">
      <c r="A6" s="68" t="s">
        <v>304</v>
      </c>
      <c r="B6" s="68"/>
      <c r="C6" s="68"/>
      <c r="D6" s="68"/>
      <c r="E6" s="68"/>
      <c r="F6" s="68"/>
      <c r="G6" s="68"/>
      <c r="H6" s="68"/>
      <c r="I6" s="68"/>
      <c r="K6" s="67"/>
      <c r="L6" s="67"/>
      <c r="M6" s="67"/>
      <c r="N6" s="67"/>
      <c r="O6" s="52"/>
      <c r="AC6" s="21"/>
    </row>
    <row r="7" spans="1:29" ht="15.75">
      <c r="A7" s="68"/>
      <c r="B7" s="68"/>
      <c r="C7" s="68"/>
      <c r="D7" s="68"/>
      <c r="E7" s="68"/>
      <c r="F7" s="68"/>
      <c r="G7" s="68"/>
      <c r="H7" s="68"/>
      <c r="I7" s="68"/>
      <c r="AC7" s="40"/>
    </row>
    <row r="8" spans="1:42" ht="27.75" customHeight="1">
      <c r="A8" s="79" t="s">
        <v>277</v>
      </c>
      <c r="B8" s="80"/>
      <c r="C8" s="80"/>
      <c r="D8" s="80"/>
      <c r="E8" s="80"/>
      <c r="F8" s="80"/>
      <c r="G8" s="80"/>
      <c r="H8" s="80"/>
      <c r="I8" s="81"/>
      <c r="K8" s="89" t="s">
        <v>29</v>
      </c>
      <c r="L8" s="119"/>
      <c r="M8" s="119"/>
      <c r="N8" s="90"/>
      <c r="O8" s="86" t="s">
        <v>36</v>
      </c>
      <c r="Q8" s="89" t="s">
        <v>262</v>
      </c>
      <c r="R8" s="90"/>
      <c r="S8" s="72" t="s">
        <v>263</v>
      </c>
      <c r="T8" s="72"/>
      <c r="U8" s="72"/>
      <c r="V8" s="123" t="s">
        <v>271</v>
      </c>
      <c r="W8" s="85" t="s">
        <v>264</v>
      </c>
      <c r="X8" s="85"/>
      <c r="Y8" s="72" t="s">
        <v>266</v>
      </c>
      <c r="Z8" s="72"/>
      <c r="AA8" s="72"/>
      <c r="AB8" s="123" t="s">
        <v>271</v>
      </c>
      <c r="AC8" s="85" t="s">
        <v>267</v>
      </c>
      <c r="AD8" s="85"/>
      <c r="AE8" s="72" t="s">
        <v>265</v>
      </c>
      <c r="AF8" s="72"/>
      <c r="AG8" s="72"/>
      <c r="AH8" s="123" t="s">
        <v>271</v>
      </c>
      <c r="AI8" s="85" t="s">
        <v>268</v>
      </c>
      <c r="AJ8" s="85"/>
      <c r="AK8" s="72" t="s">
        <v>269</v>
      </c>
      <c r="AL8" s="72"/>
      <c r="AM8" s="72"/>
      <c r="AN8" s="123" t="s">
        <v>271</v>
      </c>
      <c r="AO8" s="69" t="s">
        <v>272</v>
      </c>
      <c r="AP8" s="69" t="s">
        <v>275</v>
      </c>
    </row>
    <row r="9" spans="1:42" ht="15.75" customHeight="1">
      <c r="A9" s="32" t="s">
        <v>0</v>
      </c>
      <c r="B9" s="73" t="s">
        <v>1</v>
      </c>
      <c r="C9" s="73" t="s">
        <v>2</v>
      </c>
      <c r="D9" s="73" t="s">
        <v>3</v>
      </c>
      <c r="E9" s="73" t="s">
        <v>4</v>
      </c>
      <c r="F9" s="75"/>
      <c r="G9" s="75"/>
      <c r="H9" s="73" t="s">
        <v>5</v>
      </c>
      <c r="I9" s="73" t="s">
        <v>6</v>
      </c>
      <c r="K9" s="76" t="s">
        <v>259</v>
      </c>
      <c r="L9" s="76" t="s">
        <v>258</v>
      </c>
      <c r="M9" s="76" t="s">
        <v>260</v>
      </c>
      <c r="N9" s="76" t="s">
        <v>261</v>
      </c>
      <c r="O9" s="87"/>
      <c r="Q9" s="116" t="s">
        <v>30</v>
      </c>
      <c r="R9" s="120" t="s">
        <v>31</v>
      </c>
      <c r="S9" s="83" t="s">
        <v>32</v>
      </c>
      <c r="T9" s="115" t="s">
        <v>270</v>
      </c>
      <c r="U9" s="83" t="s">
        <v>34</v>
      </c>
      <c r="V9" s="123"/>
      <c r="W9" s="84" t="s">
        <v>30</v>
      </c>
      <c r="X9" s="85" t="s">
        <v>31</v>
      </c>
      <c r="Y9" s="83" t="s">
        <v>32</v>
      </c>
      <c r="Z9" s="115" t="s">
        <v>270</v>
      </c>
      <c r="AA9" s="83" t="s">
        <v>34</v>
      </c>
      <c r="AB9" s="123"/>
      <c r="AC9" s="84" t="s">
        <v>30</v>
      </c>
      <c r="AD9" s="85" t="s">
        <v>31</v>
      </c>
      <c r="AE9" s="83" t="s">
        <v>32</v>
      </c>
      <c r="AF9" s="115" t="s">
        <v>270</v>
      </c>
      <c r="AG9" s="83" t="s">
        <v>34</v>
      </c>
      <c r="AH9" s="123"/>
      <c r="AI9" s="84" t="s">
        <v>30</v>
      </c>
      <c r="AJ9" s="85" t="s">
        <v>31</v>
      </c>
      <c r="AK9" s="83" t="s">
        <v>32</v>
      </c>
      <c r="AL9" s="115" t="s">
        <v>270</v>
      </c>
      <c r="AM9" s="83" t="s">
        <v>34</v>
      </c>
      <c r="AN9" s="123"/>
      <c r="AO9" s="70"/>
      <c r="AP9" s="70"/>
    </row>
    <row r="10" spans="1:42" ht="15.75" customHeight="1">
      <c r="A10" s="82" t="s">
        <v>7</v>
      </c>
      <c r="B10" s="74"/>
      <c r="C10" s="74"/>
      <c r="D10" s="74"/>
      <c r="E10" s="74" t="s">
        <v>8</v>
      </c>
      <c r="F10" s="74"/>
      <c r="G10" s="1" t="s">
        <v>9</v>
      </c>
      <c r="H10" s="74"/>
      <c r="I10" s="74"/>
      <c r="K10" s="77"/>
      <c r="L10" s="77"/>
      <c r="M10" s="77"/>
      <c r="N10" s="77"/>
      <c r="O10" s="87"/>
      <c r="Q10" s="117"/>
      <c r="R10" s="121"/>
      <c r="S10" s="83"/>
      <c r="T10" s="115"/>
      <c r="U10" s="83"/>
      <c r="V10" s="123"/>
      <c r="W10" s="84"/>
      <c r="X10" s="85"/>
      <c r="Y10" s="83"/>
      <c r="Z10" s="115"/>
      <c r="AA10" s="83"/>
      <c r="AB10" s="123"/>
      <c r="AC10" s="84"/>
      <c r="AD10" s="85"/>
      <c r="AE10" s="83"/>
      <c r="AF10" s="115"/>
      <c r="AG10" s="83"/>
      <c r="AH10" s="123"/>
      <c r="AI10" s="84"/>
      <c r="AJ10" s="85"/>
      <c r="AK10" s="83"/>
      <c r="AL10" s="115"/>
      <c r="AM10" s="83"/>
      <c r="AN10" s="123"/>
      <c r="AO10" s="70"/>
      <c r="AP10" s="70"/>
    </row>
    <row r="11" spans="1:42" ht="40.5" customHeight="1">
      <c r="A11" s="82"/>
      <c r="B11" s="74"/>
      <c r="C11" s="74"/>
      <c r="D11" s="74"/>
      <c r="E11" s="1" t="s">
        <v>10</v>
      </c>
      <c r="F11" s="1" t="s">
        <v>11</v>
      </c>
      <c r="G11" s="1" t="s">
        <v>12</v>
      </c>
      <c r="H11" s="74"/>
      <c r="I11" s="74"/>
      <c r="K11" s="78"/>
      <c r="L11" s="78"/>
      <c r="M11" s="78"/>
      <c r="N11" s="78"/>
      <c r="O11" s="88"/>
      <c r="Q11" s="118"/>
      <c r="R11" s="122"/>
      <c r="S11" s="83"/>
      <c r="T11" s="115"/>
      <c r="U11" s="83"/>
      <c r="V11" s="123"/>
      <c r="W11" s="84"/>
      <c r="X11" s="85"/>
      <c r="Y11" s="83"/>
      <c r="Z11" s="115"/>
      <c r="AA11" s="83"/>
      <c r="AB11" s="123"/>
      <c r="AC11" s="84"/>
      <c r="AD11" s="85"/>
      <c r="AE11" s="83"/>
      <c r="AF11" s="115"/>
      <c r="AG11" s="83"/>
      <c r="AH11" s="123"/>
      <c r="AI11" s="84"/>
      <c r="AJ11" s="85"/>
      <c r="AK11" s="83"/>
      <c r="AL11" s="115"/>
      <c r="AM11" s="83"/>
      <c r="AN11" s="123"/>
      <c r="AO11" s="71"/>
      <c r="AP11" s="71"/>
    </row>
    <row r="12" spans="1:42" ht="110.25" customHeight="1">
      <c r="A12" s="4" t="s">
        <v>67</v>
      </c>
      <c r="B12" s="8" t="s">
        <v>38</v>
      </c>
      <c r="C12" s="9" t="s">
        <v>20</v>
      </c>
      <c r="D12" s="9" t="s">
        <v>13</v>
      </c>
      <c r="E12" s="24">
        <v>44197</v>
      </c>
      <c r="F12" s="24">
        <v>44561</v>
      </c>
      <c r="G12" s="22" t="s">
        <v>14</v>
      </c>
      <c r="H12" s="8" t="s">
        <v>21</v>
      </c>
      <c r="I12" s="25" t="s">
        <v>22</v>
      </c>
      <c r="K12" s="2">
        <v>1</v>
      </c>
      <c r="L12" s="2">
        <v>0</v>
      </c>
      <c r="M12" s="2">
        <v>0</v>
      </c>
      <c r="N12" s="2">
        <v>0</v>
      </c>
      <c r="O12" s="2">
        <f>K12+L12+M12+N12</f>
        <v>1</v>
      </c>
      <c r="Q12" s="3"/>
      <c r="R12" s="8"/>
      <c r="S12" s="4"/>
      <c r="T12" s="6">
        <f>IF(ISERROR(S12/O12),"0%",S12/O12)</f>
        <v>0</v>
      </c>
      <c r="U12" s="8" t="s">
        <v>281</v>
      </c>
      <c r="V12" s="111">
        <f>(T12+T13+T14+T15+T16)/5</f>
        <v>0</v>
      </c>
      <c r="W12" s="3"/>
      <c r="X12" s="8"/>
      <c r="Y12" s="4"/>
      <c r="Z12" s="6">
        <f>IF(ISERROR(Y12/O12),"0%",Y12/O12)</f>
        <v>0</v>
      </c>
      <c r="AA12" s="8"/>
      <c r="AB12" s="111">
        <f>(Z12+Z13+Z14+Z15+Z16)/5</f>
        <v>0</v>
      </c>
      <c r="AC12" s="3"/>
      <c r="AD12" s="8"/>
      <c r="AE12" s="4"/>
      <c r="AF12" s="6">
        <f>IF(ISERROR(AE12/O12),"0%",AE12/O12)</f>
        <v>0</v>
      </c>
      <c r="AG12" s="8"/>
      <c r="AH12" s="111">
        <f>(AF12+AF13+AF14+AF15+AF16)/5</f>
        <v>0</v>
      </c>
      <c r="AI12" s="3"/>
      <c r="AJ12" s="2"/>
      <c r="AK12" s="4"/>
      <c r="AL12" s="6">
        <f>IF(ISERROR(AK12/O12),"0%",AK12/O12)</f>
        <v>0</v>
      </c>
      <c r="AM12" s="2"/>
      <c r="AN12" s="111">
        <f>(AL12+AL13+AL14+AL15+AL16)/5</f>
        <v>0</v>
      </c>
      <c r="AO12" s="5">
        <f>T12+Z12+AF12+AL12</f>
        <v>0</v>
      </c>
      <c r="AP12" s="125">
        <f>V12+AB12+AH12+AN12</f>
        <v>0</v>
      </c>
    </row>
    <row r="13" spans="1:42" ht="63" customHeight="1">
      <c r="A13" s="4" t="s">
        <v>67</v>
      </c>
      <c r="B13" s="33" t="s">
        <v>23</v>
      </c>
      <c r="C13" s="9" t="s">
        <v>20</v>
      </c>
      <c r="D13" s="9" t="s">
        <v>13</v>
      </c>
      <c r="E13" s="24">
        <v>44197</v>
      </c>
      <c r="F13" s="24">
        <v>44561</v>
      </c>
      <c r="G13" s="8" t="s">
        <v>15</v>
      </c>
      <c r="H13" s="8" t="s">
        <v>16</v>
      </c>
      <c r="I13" s="25" t="s">
        <v>22</v>
      </c>
      <c r="K13" s="2">
        <v>1</v>
      </c>
      <c r="L13" s="2">
        <v>1</v>
      </c>
      <c r="M13" s="2">
        <v>1</v>
      </c>
      <c r="N13" s="2">
        <v>1</v>
      </c>
      <c r="O13" s="2">
        <f>K13+L13+M13+N13</f>
        <v>4</v>
      </c>
      <c r="Q13" s="3"/>
      <c r="R13" s="8"/>
      <c r="S13" s="4"/>
      <c r="T13" s="6">
        <f>IF(ISERROR(S13/O13),"0%",S13/O13)</f>
        <v>0</v>
      </c>
      <c r="U13" s="8" t="s">
        <v>282</v>
      </c>
      <c r="V13" s="111"/>
      <c r="W13" s="3"/>
      <c r="X13" s="8"/>
      <c r="Y13" s="4"/>
      <c r="Z13" s="6">
        <f>IF(ISERROR(Y13/O13),"0%",Y13/O13)</f>
        <v>0</v>
      </c>
      <c r="AA13" s="8"/>
      <c r="AB13" s="111"/>
      <c r="AC13" s="3"/>
      <c r="AD13" s="8"/>
      <c r="AE13" s="4"/>
      <c r="AF13" s="6">
        <f>IF(ISERROR(AE13/O13),"0%",AE13/O13)</f>
        <v>0</v>
      </c>
      <c r="AG13" s="8"/>
      <c r="AH13" s="111"/>
      <c r="AI13" s="3"/>
      <c r="AJ13" s="2"/>
      <c r="AK13" s="4"/>
      <c r="AL13" s="6">
        <f>IF(ISERROR(AK13/O13),"0%",AK13/O13)</f>
        <v>0</v>
      </c>
      <c r="AM13" s="2"/>
      <c r="AN13" s="111"/>
      <c r="AO13" s="5">
        <f>T13+Z13+AF13+AL13</f>
        <v>0</v>
      </c>
      <c r="AP13" s="126"/>
    </row>
    <row r="14" spans="1:42" ht="69" customHeight="1">
      <c r="A14" s="4" t="s">
        <v>67</v>
      </c>
      <c r="B14" s="33" t="s">
        <v>305</v>
      </c>
      <c r="C14" s="9" t="s">
        <v>20</v>
      </c>
      <c r="D14" s="9" t="s">
        <v>24</v>
      </c>
      <c r="E14" s="24">
        <v>44197</v>
      </c>
      <c r="F14" s="24">
        <v>44561</v>
      </c>
      <c r="G14" s="8" t="s">
        <v>1</v>
      </c>
      <c r="H14" s="8" t="s">
        <v>25</v>
      </c>
      <c r="I14" s="25" t="s">
        <v>22</v>
      </c>
      <c r="K14" s="2">
        <v>1</v>
      </c>
      <c r="L14" s="2">
        <v>1</v>
      </c>
      <c r="M14" s="2">
        <v>1</v>
      </c>
      <c r="N14" s="2">
        <v>1</v>
      </c>
      <c r="O14" s="2">
        <f>K14+L14+M14+N14</f>
        <v>4</v>
      </c>
      <c r="Q14" s="3"/>
      <c r="R14" s="8"/>
      <c r="S14" s="4"/>
      <c r="T14" s="6">
        <f>IF(ISERROR(S14/O14),"0%",S14/O14)</f>
        <v>0</v>
      </c>
      <c r="U14" s="2" t="s">
        <v>283</v>
      </c>
      <c r="V14" s="111"/>
      <c r="W14" s="3"/>
      <c r="X14" s="2"/>
      <c r="Y14" s="4"/>
      <c r="Z14" s="6">
        <f>IF(ISERROR(Y14/O14),"0%",Y14/O14)</f>
        <v>0</v>
      </c>
      <c r="AA14" s="2"/>
      <c r="AB14" s="111"/>
      <c r="AC14" s="3"/>
      <c r="AD14" s="8"/>
      <c r="AE14" s="4"/>
      <c r="AF14" s="6">
        <f>IF(ISERROR(AE14/O14),"0%",AE14/O14)</f>
        <v>0</v>
      </c>
      <c r="AG14" s="2"/>
      <c r="AH14" s="111"/>
      <c r="AI14" s="3"/>
      <c r="AJ14" s="2"/>
      <c r="AK14" s="4"/>
      <c r="AL14" s="6">
        <f>IF(ISERROR(AK14/O14),"0%",AK14/O14)</f>
        <v>0</v>
      </c>
      <c r="AM14" s="2"/>
      <c r="AN14" s="111"/>
      <c r="AO14" s="5">
        <f>T14+Z14+AF14+AL14</f>
        <v>0</v>
      </c>
      <c r="AP14" s="126"/>
    </row>
    <row r="15" spans="1:42" ht="70.5" customHeight="1">
      <c r="A15" s="4" t="s">
        <v>67</v>
      </c>
      <c r="B15" s="8" t="s">
        <v>17</v>
      </c>
      <c r="C15" s="9" t="s">
        <v>20</v>
      </c>
      <c r="D15" s="9" t="s">
        <v>13</v>
      </c>
      <c r="E15" s="24">
        <v>44197</v>
      </c>
      <c r="F15" s="24">
        <v>44561</v>
      </c>
      <c r="G15" s="25" t="s">
        <v>18</v>
      </c>
      <c r="H15" s="25" t="s">
        <v>19</v>
      </c>
      <c r="I15" s="25" t="s">
        <v>22</v>
      </c>
      <c r="K15" s="2">
        <v>0</v>
      </c>
      <c r="L15" s="2">
        <v>0</v>
      </c>
      <c r="M15" s="2">
        <v>0</v>
      </c>
      <c r="N15" s="2">
        <v>1</v>
      </c>
      <c r="O15" s="2">
        <f>K15+L15+M15+N15</f>
        <v>1</v>
      </c>
      <c r="Q15" s="3"/>
      <c r="R15" s="8"/>
      <c r="S15" s="4"/>
      <c r="T15" s="6">
        <f>IF(ISERROR(S15/O15),"0%",S15/O15)</f>
        <v>0</v>
      </c>
      <c r="U15" s="8" t="s">
        <v>276</v>
      </c>
      <c r="V15" s="111"/>
      <c r="W15" s="3"/>
      <c r="X15" s="8"/>
      <c r="Y15" s="4"/>
      <c r="Z15" s="6">
        <f>IF(ISERROR(Y15/O15),"0%",Y15/O15)</f>
        <v>0</v>
      </c>
      <c r="AA15" s="8"/>
      <c r="AB15" s="111"/>
      <c r="AC15" s="3"/>
      <c r="AD15" s="8"/>
      <c r="AE15" s="4"/>
      <c r="AF15" s="6">
        <f>IF(ISERROR(AE15/O15),"0%",AE15/O15)</f>
        <v>0</v>
      </c>
      <c r="AG15" s="8"/>
      <c r="AH15" s="111"/>
      <c r="AI15" s="3"/>
      <c r="AJ15" s="2"/>
      <c r="AK15" s="4"/>
      <c r="AL15" s="6">
        <f>IF(ISERROR(AK15/O15),"0%",AK15/O15)</f>
        <v>0</v>
      </c>
      <c r="AM15" s="2"/>
      <c r="AN15" s="111"/>
      <c r="AO15" s="5">
        <f>T15+Z15+AF15+AL15</f>
        <v>0</v>
      </c>
      <c r="AP15" s="126"/>
    </row>
    <row r="16" spans="1:42" ht="60">
      <c r="A16" s="20" t="s">
        <v>67</v>
      </c>
      <c r="B16" s="27" t="s">
        <v>26</v>
      </c>
      <c r="C16" s="26" t="s">
        <v>20</v>
      </c>
      <c r="D16" s="26" t="s">
        <v>13</v>
      </c>
      <c r="E16" s="24">
        <v>44197</v>
      </c>
      <c r="F16" s="24">
        <v>44561</v>
      </c>
      <c r="G16" s="27" t="s">
        <v>27</v>
      </c>
      <c r="H16" s="27" t="s">
        <v>27</v>
      </c>
      <c r="I16" s="27" t="s">
        <v>28</v>
      </c>
      <c r="K16" s="2">
        <v>0</v>
      </c>
      <c r="L16" s="2">
        <v>0</v>
      </c>
      <c r="M16" s="2">
        <v>0</v>
      </c>
      <c r="N16" s="2">
        <v>1</v>
      </c>
      <c r="O16" s="2">
        <f>K16+L16+M16+N16</f>
        <v>1</v>
      </c>
      <c r="Q16" s="3"/>
      <c r="R16" s="8"/>
      <c r="S16" s="4"/>
      <c r="T16" s="6">
        <f>IF(ISERROR(S16/O16),"0%",S16/O16)</f>
        <v>0</v>
      </c>
      <c r="U16" s="8" t="s">
        <v>303</v>
      </c>
      <c r="V16" s="111"/>
      <c r="W16" s="3"/>
      <c r="X16" s="8"/>
      <c r="Y16" s="4"/>
      <c r="Z16" s="6">
        <f>IF(ISERROR(Y16/O16),"0%",Y16/O16)</f>
        <v>0</v>
      </c>
      <c r="AA16" s="8"/>
      <c r="AB16" s="111"/>
      <c r="AC16" s="3"/>
      <c r="AD16" s="8"/>
      <c r="AE16" s="4"/>
      <c r="AF16" s="6">
        <f>IF(ISERROR(AE16/O16),"0%",AE16/O16)</f>
        <v>0</v>
      </c>
      <c r="AG16" s="8"/>
      <c r="AH16" s="111"/>
      <c r="AI16" s="3"/>
      <c r="AJ16" s="2"/>
      <c r="AK16" s="4"/>
      <c r="AL16" s="6">
        <f>IF(ISERROR(AK16/O16),"0%",AK16/O16)</f>
        <v>0</v>
      </c>
      <c r="AM16" s="2"/>
      <c r="AN16" s="111"/>
      <c r="AO16" s="5">
        <f>T16+Z16+AF16+AL16</f>
        <v>0</v>
      </c>
      <c r="AP16" s="126"/>
    </row>
    <row r="17" spans="1:42" ht="27.75" customHeight="1">
      <c r="A17" s="127" t="s">
        <v>39</v>
      </c>
      <c r="B17" s="127"/>
      <c r="C17" s="127"/>
      <c r="D17" s="127"/>
      <c r="E17" s="127"/>
      <c r="F17" s="127"/>
      <c r="G17" s="127"/>
      <c r="H17" s="127"/>
      <c r="I17" s="127"/>
      <c r="J17" s="34"/>
      <c r="K17" s="85" t="s">
        <v>29</v>
      </c>
      <c r="L17" s="85"/>
      <c r="M17" s="85"/>
      <c r="N17" s="85"/>
      <c r="O17" s="86" t="s">
        <v>36</v>
      </c>
      <c r="Q17" s="85" t="s">
        <v>262</v>
      </c>
      <c r="R17" s="85"/>
      <c r="S17" s="72" t="s">
        <v>263</v>
      </c>
      <c r="T17" s="72"/>
      <c r="U17" s="72"/>
      <c r="V17" s="123" t="s">
        <v>271</v>
      </c>
      <c r="W17" s="85" t="s">
        <v>264</v>
      </c>
      <c r="X17" s="85"/>
      <c r="Y17" s="72" t="s">
        <v>266</v>
      </c>
      <c r="Z17" s="72"/>
      <c r="AA17" s="72"/>
      <c r="AB17" s="123" t="s">
        <v>271</v>
      </c>
      <c r="AC17" s="85" t="s">
        <v>267</v>
      </c>
      <c r="AD17" s="85"/>
      <c r="AE17" s="72" t="s">
        <v>265</v>
      </c>
      <c r="AF17" s="72"/>
      <c r="AG17" s="72"/>
      <c r="AH17" s="123" t="s">
        <v>271</v>
      </c>
      <c r="AI17" s="85" t="s">
        <v>268</v>
      </c>
      <c r="AJ17" s="85"/>
      <c r="AK17" s="72" t="s">
        <v>269</v>
      </c>
      <c r="AL17" s="72"/>
      <c r="AM17" s="72"/>
      <c r="AN17" s="123" t="s">
        <v>271</v>
      </c>
      <c r="AO17" s="69" t="s">
        <v>35</v>
      </c>
      <c r="AP17" s="69" t="s">
        <v>273</v>
      </c>
    </row>
    <row r="18" spans="1:42" ht="15.75" customHeight="1">
      <c r="A18" s="32" t="s">
        <v>0</v>
      </c>
      <c r="B18" s="73" t="s">
        <v>1</v>
      </c>
      <c r="C18" s="73" t="s">
        <v>2</v>
      </c>
      <c r="D18" s="73" t="s">
        <v>3</v>
      </c>
      <c r="E18" s="73" t="s">
        <v>4</v>
      </c>
      <c r="F18" s="75"/>
      <c r="G18" s="75"/>
      <c r="H18" s="73" t="s">
        <v>5</v>
      </c>
      <c r="I18" s="73" t="s">
        <v>6</v>
      </c>
      <c r="K18" s="76" t="s">
        <v>259</v>
      </c>
      <c r="L18" s="76" t="s">
        <v>258</v>
      </c>
      <c r="M18" s="76" t="s">
        <v>260</v>
      </c>
      <c r="N18" s="76" t="s">
        <v>261</v>
      </c>
      <c r="O18" s="87"/>
      <c r="Q18" s="84" t="s">
        <v>30</v>
      </c>
      <c r="R18" s="85" t="s">
        <v>31</v>
      </c>
      <c r="S18" s="83" t="s">
        <v>32</v>
      </c>
      <c r="T18" s="115" t="s">
        <v>270</v>
      </c>
      <c r="U18" s="83" t="s">
        <v>34</v>
      </c>
      <c r="V18" s="123"/>
      <c r="W18" s="84" t="s">
        <v>30</v>
      </c>
      <c r="X18" s="85" t="s">
        <v>31</v>
      </c>
      <c r="Y18" s="83" t="s">
        <v>32</v>
      </c>
      <c r="Z18" s="115" t="s">
        <v>270</v>
      </c>
      <c r="AA18" s="83" t="s">
        <v>34</v>
      </c>
      <c r="AB18" s="123"/>
      <c r="AC18" s="84" t="s">
        <v>30</v>
      </c>
      <c r="AD18" s="85" t="s">
        <v>31</v>
      </c>
      <c r="AE18" s="83" t="s">
        <v>32</v>
      </c>
      <c r="AF18" s="115" t="s">
        <v>270</v>
      </c>
      <c r="AG18" s="83" t="s">
        <v>34</v>
      </c>
      <c r="AH18" s="123"/>
      <c r="AI18" s="84" t="s">
        <v>30</v>
      </c>
      <c r="AJ18" s="85" t="s">
        <v>31</v>
      </c>
      <c r="AK18" s="83" t="s">
        <v>32</v>
      </c>
      <c r="AL18" s="115" t="s">
        <v>270</v>
      </c>
      <c r="AM18" s="83" t="s">
        <v>34</v>
      </c>
      <c r="AN18" s="123"/>
      <c r="AO18" s="70"/>
      <c r="AP18" s="70"/>
    </row>
    <row r="19" spans="1:42" ht="15.75" customHeight="1">
      <c r="A19" s="82" t="s">
        <v>7</v>
      </c>
      <c r="B19" s="74"/>
      <c r="C19" s="74"/>
      <c r="D19" s="74"/>
      <c r="E19" s="74" t="s">
        <v>8</v>
      </c>
      <c r="F19" s="74"/>
      <c r="G19" s="1" t="s">
        <v>9</v>
      </c>
      <c r="H19" s="74"/>
      <c r="I19" s="74"/>
      <c r="K19" s="77"/>
      <c r="L19" s="77"/>
      <c r="M19" s="77"/>
      <c r="N19" s="77"/>
      <c r="O19" s="87"/>
      <c r="Q19" s="84"/>
      <c r="R19" s="85"/>
      <c r="S19" s="83"/>
      <c r="T19" s="115"/>
      <c r="U19" s="83"/>
      <c r="V19" s="123"/>
      <c r="W19" s="84"/>
      <c r="X19" s="85"/>
      <c r="Y19" s="83"/>
      <c r="Z19" s="115"/>
      <c r="AA19" s="83"/>
      <c r="AB19" s="123"/>
      <c r="AC19" s="84"/>
      <c r="AD19" s="85"/>
      <c r="AE19" s="83"/>
      <c r="AF19" s="115"/>
      <c r="AG19" s="83"/>
      <c r="AH19" s="123"/>
      <c r="AI19" s="84"/>
      <c r="AJ19" s="85"/>
      <c r="AK19" s="83"/>
      <c r="AL19" s="115"/>
      <c r="AM19" s="83"/>
      <c r="AN19" s="123"/>
      <c r="AO19" s="70"/>
      <c r="AP19" s="70"/>
    </row>
    <row r="20" spans="1:42" ht="31.5">
      <c r="A20" s="82"/>
      <c r="B20" s="74"/>
      <c r="C20" s="74"/>
      <c r="D20" s="74"/>
      <c r="E20" s="1" t="s">
        <v>10</v>
      </c>
      <c r="F20" s="1" t="s">
        <v>11</v>
      </c>
      <c r="G20" s="1" t="s">
        <v>12</v>
      </c>
      <c r="H20" s="74"/>
      <c r="I20" s="74"/>
      <c r="K20" s="78"/>
      <c r="L20" s="78"/>
      <c r="M20" s="78"/>
      <c r="N20" s="78"/>
      <c r="O20" s="88"/>
      <c r="Q20" s="84"/>
      <c r="R20" s="85"/>
      <c r="S20" s="83"/>
      <c r="T20" s="115"/>
      <c r="U20" s="83"/>
      <c r="V20" s="123"/>
      <c r="W20" s="84"/>
      <c r="X20" s="85"/>
      <c r="Y20" s="83"/>
      <c r="Z20" s="115"/>
      <c r="AA20" s="83"/>
      <c r="AB20" s="123"/>
      <c r="AC20" s="84"/>
      <c r="AD20" s="85"/>
      <c r="AE20" s="83"/>
      <c r="AF20" s="115"/>
      <c r="AG20" s="83"/>
      <c r="AH20" s="123"/>
      <c r="AI20" s="84"/>
      <c r="AJ20" s="85"/>
      <c r="AK20" s="83"/>
      <c r="AL20" s="115"/>
      <c r="AM20" s="83"/>
      <c r="AN20" s="123"/>
      <c r="AO20" s="71"/>
      <c r="AP20" s="71"/>
    </row>
    <row r="21" spans="1:42" ht="105">
      <c r="A21" s="4" t="s">
        <v>115</v>
      </c>
      <c r="B21" s="9" t="s">
        <v>40</v>
      </c>
      <c r="C21" s="9" t="s">
        <v>41</v>
      </c>
      <c r="D21" s="8" t="s">
        <v>42</v>
      </c>
      <c r="E21" s="66">
        <v>44197</v>
      </c>
      <c r="F21" s="66">
        <v>44561</v>
      </c>
      <c r="G21" s="9" t="s">
        <v>43</v>
      </c>
      <c r="H21" s="9" t="s">
        <v>44</v>
      </c>
      <c r="I21" s="9" t="s">
        <v>45</v>
      </c>
      <c r="K21" s="2">
        <v>0</v>
      </c>
      <c r="L21" s="2">
        <v>1</v>
      </c>
      <c r="M21" s="2">
        <v>0</v>
      </c>
      <c r="N21" s="2">
        <v>1</v>
      </c>
      <c r="O21" s="2">
        <f>K21+L21+M21+N21</f>
        <v>2</v>
      </c>
      <c r="Q21" s="3"/>
      <c r="R21" s="8"/>
      <c r="S21" s="4"/>
      <c r="T21" s="6">
        <f>IF(ISERROR(S21/O21),"0%",S21/O21)</f>
        <v>0</v>
      </c>
      <c r="U21" s="8"/>
      <c r="V21" s="111">
        <f>(T21+T22+T23+T24)/4</f>
        <v>0</v>
      </c>
      <c r="W21" s="3"/>
      <c r="X21" s="8"/>
      <c r="Y21" s="4"/>
      <c r="Z21" s="6">
        <f>IF(ISERROR(Y21/O21),"0%",Y21/O21)</f>
        <v>0</v>
      </c>
      <c r="AA21" s="8"/>
      <c r="AB21" s="111">
        <f>(Z21+Z22+Z23+Z24)/4</f>
        <v>0</v>
      </c>
      <c r="AC21" s="3"/>
      <c r="AD21" s="2"/>
      <c r="AE21" s="4"/>
      <c r="AF21" s="6">
        <f>IF(ISERROR(AE21/O21),"0%",AE21/O21)</f>
        <v>0</v>
      </c>
      <c r="AG21" s="2"/>
      <c r="AH21" s="111">
        <f>(AF21+AF22+AF23+AF24)/4</f>
        <v>0</v>
      </c>
      <c r="AI21" s="3"/>
      <c r="AJ21" s="2"/>
      <c r="AK21" s="4"/>
      <c r="AL21" s="6">
        <f>IF(ISERROR(AK21/O21),"0%",AK21/O21)</f>
        <v>0</v>
      </c>
      <c r="AM21" s="2"/>
      <c r="AN21" s="111">
        <f>(AL21+AL22+AL23+AL24)/4</f>
        <v>0</v>
      </c>
      <c r="AO21" s="5">
        <f>T21+Z21+AF21+AL21</f>
        <v>0</v>
      </c>
      <c r="AP21" s="125">
        <f>V21+AB21+AH21+AN21</f>
        <v>0</v>
      </c>
    </row>
    <row r="22" spans="1:42" ht="75">
      <c r="A22" s="4" t="s">
        <v>115</v>
      </c>
      <c r="B22" s="8" t="s">
        <v>47</v>
      </c>
      <c r="C22" s="9" t="s">
        <v>41</v>
      </c>
      <c r="D22" s="8" t="s">
        <v>48</v>
      </c>
      <c r="E22" s="66">
        <v>44197</v>
      </c>
      <c r="F22" s="66">
        <v>44561</v>
      </c>
      <c r="G22" s="8" t="s">
        <v>49</v>
      </c>
      <c r="H22" s="8" t="s">
        <v>50</v>
      </c>
      <c r="I22" s="8" t="s">
        <v>46</v>
      </c>
      <c r="K22" s="2">
        <v>0</v>
      </c>
      <c r="L22" s="2">
        <v>0</v>
      </c>
      <c r="M22" s="2">
        <v>1</v>
      </c>
      <c r="N22" s="2">
        <v>0</v>
      </c>
      <c r="O22" s="2">
        <f>K22+L22+M22+N22</f>
        <v>1</v>
      </c>
      <c r="Q22" s="3"/>
      <c r="R22" s="43"/>
      <c r="S22" s="4"/>
      <c r="T22" s="6">
        <f>IF(ISERROR(S22/O22),"0%",S22/O22)</f>
        <v>0</v>
      </c>
      <c r="U22" s="44"/>
      <c r="V22" s="111"/>
      <c r="W22" s="3"/>
      <c r="X22" s="43"/>
      <c r="Y22" s="4"/>
      <c r="Z22" s="6">
        <f>IF(ISERROR(Y22/O22),"0%",Y22/O22)</f>
        <v>0</v>
      </c>
      <c r="AA22" s="44"/>
      <c r="AB22" s="111"/>
      <c r="AC22" s="3"/>
      <c r="AD22" s="2"/>
      <c r="AE22" s="4"/>
      <c r="AF22" s="6">
        <f>IF(ISERROR(AE22/O22),"0%",AE22/O22)</f>
        <v>0</v>
      </c>
      <c r="AG22" s="2"/>
      <c r="AH22" s="111"/>
      <c r="AI22" s="3"/>
      <c r="AJ22" s="2"/>
      <c r="AK22" s="4"/>
      <c r="AL22" s="6">
        <f>IF(ISERROR(AK22/O22),"0%",AK22/O22)</f>
        <v>0</v>
      </c>
      <c r="AM22" s="2"/>
      <c r="AN22" s="111"/>
      <c r="AO22" s="5">
        <f>T22+Z22+AF22+AL22</f>
        <v>0</v>
      </c>
      <c r="AP22" s="126"/>
    </row>
    <row r="23" spans="1:42" ht="60" customHeight="1">
      <c r="A23" s="4" t="s">
        <v>115</v>
      </c>
      <c r="B23" s="8" t="s">
        <v>51</v>
      </c>
      <c r="C23" s="9" t="s">
        <v>41</v>
      </c>
      <c r="D23" s="8" t="s">
        <v>52</v>
      </c>
      <c r="E23" s="66">
        <v>44197</v>
      </c>
      <c r="F23" s="66">
        <v>44561</v>
      </c>
      <c r="G23" s="8" t="s">
        <v>53</v>
      </c>
      <c r="H23" s="8" t="s">
        <v>54</v>
      </c>
      <c r="I23" s="8" t="s">
        <v>46</v>
      </c>
      <c r="K23" s="2">
        <v>1</v>
      </c>
      <c r="L23" s="2">
        <v>1</v>
      </c>
      <c r="M23" s="2">
        <v>1</v>
      </c>
      <c r="N23" s="2">
        <v>1</v>
      </c>
      <c r="O23" s="2">
        <f>K23+L23+M23+N23</f>
        <v>4</v>
      </c>
      <c r="Q23" s="3"/>
      <c r="R23" s="8"/>
      <c r="S23" s="4"/>
      <c r="T23" s="6">
        <f>IF(ISERROR(S23/O23),"0%",S23/O23)</f>
        <v>0</v>
      </c>
      <c r="U23" s="8"/>
      <c r="V23" s="111"/>
      <c r="W23" s="3"/>
      <c r="X23" s="8"/>
      <c r="Y23" s="4"/>
      <c r="Z23" s="6">
        <f>IF(ISERROR(Y23/O23),"0%",Y23/O23)</f>
        <v>0</v>
      </c>
      <c r="AA23" s="8"/>
      <c r="AB23" s="111"/>
      <c r="AC23" s="3"/>
      <c r="AD23" s="2"/>
      <c r="AE23" s="4"/>
      <c r="AF23" s="6">
        <f>IF(ISERROR(AE23/O23),"0%",AE23/O23)</f>
        <v>0</v>
      </c>
      <c r="AG23" s="2"/>
      <c r="AH23" s="111"/>
      <c r="AI23" s="3"/>
      <c r="AJ23" s="2"/>
      <c r="AK23" s="4"/>
      <c r="AL23" s="6">
        <f>IF(ISERROR(AK23/O23),"0%",AK23/O23)</f>
        <v>0</v>
      </c>
      <c r="AM23" s="2"/>
      <c r="AN23" s="111"/>
      <c r="AO23" s="5">
        <f>T23+Z23+AF23+AL23</f>
        <v>0</v>
      </c>
      <c r="AP23" s="126"/>
    </row>
    <row r="24" spans="1:42" ht="120">
      <c r="A24" s="4" t="s">
        <v>115</v>
      </c>
      <c r="B24" s="8" t="s">
        <v>55</v>
      </c>
      <c r="C24" s="9" t="s">
        <v>41</v>
      </c>
      <c r="D24" s="8" t="s">
        <v>56</v>
      </c>
      <c r="E24" s="66">
        <v>44197</v>
      </c>
      <c r="F24" s="66">
        <v>44561</v>
      </c>
      <c r="G24" s="8" t="s">
        <v>57</v>
      </c>
      <c r="H24" s="8" t="s">
        <v>58</v>
      </c>
      <c r="I24" s="8" t="s">
        <v>46</v>
      </c>
      <c r="K24" s="2">
        <v>0</v>
      </c>
      <c r="L24" s="2">
        <v>0</v>
      </c>
      <c r="M24" s="2">
        <v>1</v>
      </c>
      <c r="N24" s="2">
        <v>0</v>
      </c>
      <c r="O24" s="2">
        <f>K24+L24+M24+N24</f>
        <v>1</v>
      </c>
      <c r="Q24" s="3"/>
      <c r="R24" s="44"/>
      <c r="S24" s="4"/>
      <c r="T24" s="6">
        <f>IF(ISERROR(S24/O24),"0%",S24/O24)</f>
        <v>0</v>
      </c>
      <c r="U24" s="8"/>
      <c r="V24" s="111"/>
      <c r="W24" s="3"/>
      <c r="X24" s="44"/>
      <c r="Y24" s="4"/>
      <c r="Z24" s="6">
        <f>IF(ISERROR(Y24/O24),"0%",Y24/O24)</f>
        <v>0</v>
      </c>
      <c r="AA24" s="8"/>
      <c r="AB24" s="111"/>
      <c r="AC24" s="3"/>
      <c r="AD24" s="2"/>
      <c r="AE24" s="4"/>
      <c r="AF24" s="6">
        <f>IF(ISERROR(AE24/O24),"0%",AE24/O24)</f>
        <v>0</v>
      </c>
      <c r="AG24" s="2"/>
      <c r="AH24" s="111"/>
      <c r="AI24" s="3"/>
      <c r="AJ24" s="2"/>
      <c r="AK24" s="4"/>
      <c r="AL24" s="6">
        <f>IF(ISERROR(AK24/O24),"0%",AK24/O24)</f>
        <v>0</v>
      </c>
      <c r="AM24" s="2"/>
      <c r="AN24" s="111"/>
      <c r="AO24" s="5">
        <f>T24+Z24+AF24+AL24</f>
        <v>0</v>
      </c>
      <c r="AP24" s="126"/>
    </row>
    <row r="25" spans="1:42" ht="27.75" customHeight="1">
      <c r="A25" s="79" t="s">
        <v>59</v>
      </c>
      <c r="B25" s="80"/>
      <c r="C25" s="80"/>
      <c r="D25" s="80"/>
      <c r="E25" s="80"/>
      <c r="F25" s="80"/>
      <c r="G25" s="80"/>
      <c r="H25" s="80"/>
      <c r="I25" s="81"/>
      <c r="K25" s="85" t="s">
        <v>29</v>
      </c>
      <c r="L25" s="85"/>
      <c r="M25" s="85"/>
      <c r="N25" s="85"/>
      <c r="O25" s="128" t="s">
        <v>36</v>
      </c>
      <c r="Q25" s="85" t="s">
        <v>262</v>
      </c>
      <c r="R25" s="85"/>
      <c r="S25" s="72" t="s">
        <v>263</v>
      </c>
      <c r="T25" s="72"/>
      <c r="U25" s="72"/>
      <c r="V25" s="123" t="s">
        <v>271</v>
      </c>
      <c r="W25" s="85" t="s">
        <v>264</v>
      </c>
      <c r="X25" s="85"/>
      <c r="Y25" s="72" t="s">
        <v>266</v>
      </c>
      <c r="Z25" s="72"/>
      <c r="AA25" s="72"/>
      <c r="AB25" s="123" t="s">
        <v>271</v>
      </c>
      <c r="AC25" s="85" t="s">
        <v>267</v>
      </c>
      <c r="AD25" s="85"/>
      <c r="AE25" s="72" t="s">
        <v>265</v>
      </c>
      <c r="AF25" s="72"/>
      <c r="AG25" s="72"/>
      <c r="AH25" s="123" t="s">
        <v>271</v>
      </c>
      <c r="AI25" s="85" t="s">
        <v>268</v>
      </c>
      <c r="AJ25" s="85"/>
      <c r="AK25" s="72" t="s">
        <v>269</v>
      </c>
      <c r="AL25" s="72"/>
      <c r="AM25" s="72"/>
      <c r="AN25" s="123" t="s">
        <v>271</v>
      </c>
      <c r="AO25" s="69" t="s">
        <v>35</v>
      </c>
      <c r="AP25" s="69" t="s">
        <v>274</v>
      </c>
    </row>
    <row r="26" spans="1:42" ht="15.75" customHeight="1">
      <c r="A26" s="32" t="s">
        <v>0</v>
      </c>
      <c r="B26" s="73" t="s">
        <v>1</v>
      </c>
      <c r="C26" s="73" t="s">
        <v>2</v>
      </c>
      <c r="D26" s="73" t="s">
        <v>3</v>
      </c>
      <c r="E26" s="73" t="s">
        <v>4</v>
      </c>
      <c r="F26" s="75"/>
      <c r="G26" s="75"/>
      <c r="H26" s="73" t="s">
        <v>5</v>
      </c>
      <c r="I26" s="73" t="s">
        <v>6</v>
      </c>
      <c r="K26" s="129" t="s">
        <v>259</v>
      </c>
      <c r="L26" s="129" t="s">
        <v>258</v>
      </c>
      <c r="M26" s="129" t="s">
        <v>260</v>
      </c>
      <c r="N26" s="129" t="s">
        <v>261</v>
      </c>
      <c r="O26" s="128"/>
      <c r="Q26" s="84" t="s">
        <v>30</v>
      </c>
      <c r="R26" s="85" t="s">
        <v>31</v>
      </c>
      <c r="S26" s="83" t="s">
        <v>32</v>
      </c>
      <c r="T26" s="115" t="s">
        <v>270</v>
      </c>
      <c r="U26" s="83" t="s">
        <v>34</v>
      </c>
      <c r="V26" s="123"/>
      <c r="W26" s="84" t="s">
        <v>30</v>
      </c>
      <c r="X26" s="85" t="s">
        <v>31</v>
      </c>
      <c r="Y26" s="83" t="s">
        <v>32</v>
      </c>
      <c r="Z26" s="115" t="s">
        <v>270</v>
      </c>
      <c r="AA26" s="83" t="s">
        <v>34</v>
      </c>
      <c r="AB26" s="123"/>
      <c r="AC26" s="84" t="s">
        <v>30</v>
      </c>
      <c r="AD26" s="85" t="s">
        <v>31</v>
      </c>
      <c r="AE26" s="83" t="s">
        <v>32</v>
      </c>
      <c r="AF26" s="115" t="s">
        <v>270</v>
      </c>
      <c r="AG26" s="83" t="s">
        <v>34</v>
      </c>
      <c r="AH26" s="123"/>
      <c r="AI26" s="84" t="s">
        <v>30</v>
      </c>
      <c r="AJ26" s="85" t="s">
        <v>31</v>
      </c>
      <c r="AK26" s="83" t="s">
        <v>32</v>
      </c>
      <c r="AL26" s="115" t="s">
        <v>270</v>
      </c>
      <c r="AM26" s="83" t="s">
        <v>34</v>
      </c>
      <c r="AN26" s="123"/>
      <c r="AO26" s="70"/>
      <c r="AP26" s="70"/>
    </row>
    <row r="27" spans="1:42" ht="15.75" customHeight="1">
      <c r="A27" s="82" t="s">
        <v>7</v>
      </c>
      <c r="B27" s="74"/>
      <c r="C27" s="74"/>
      <c r="D27" s="74"/>
      <c r="E27" s="74" t="s">
        <v>8</v>
      </c>
      <c r="F27" s="74"/>
      <c r="G27" s="1" t="s">
        <v>9</v>
      </c>
      <c r="H27" s="74"/>
      <c r="I27" s="74"/>
      <c r="K27" s="129"/>
      <c r="L27" s="129"/>
      <c r="M27" s="129"/>
      <c r="N27" s="129"/>
      <c r="O27" s="128"/>
      <c r="Q27" s="84"/>
      <c r="R27" s="85"/>
      <c r="S27" s="83"/>
      <c r="T27" s="115"/>
      <c r="U27" s="83"/>
      <c r="V27" s="123"/>
      <c r="W27" s="84"/>
      <c r="X27" s="85"/>
      <c r="Y27" s="83"/>
      <c r="Z27" s="115"/>
      <c r="AA27" s="83"/>
      <c r="AB27" s="123"/>
      <c r="AC27" s="84"/>
      <c r="AD27" s="85"/>
      <c r="AE27" s="83"/>
      <c r="AF27" s="115"/>
      <c r="AG27" s="83"/>
      <c r="AH27" s="123"/>
      <c r="AI27" s="84"/>
      <c r="AJ27" s="85"/>
      <c r="AK27" s="83"/>
      <c r="AL27" s="115"/>
      <c r="AM27" s="83"/>
      <c r="AN27" s="123"/>
      <c r="AO27" s="70"/>
      <c r="AP27" s="70"/>
    </row>
    <row r="28" spans="1:42" ht="31.5">
      <c r="A28" s="82"/>
      <c r="B28" s="74"/>
      <c r="C28" s="74"/>
      <c r="D28" s="74"/>
      <c r="E28" s="1" t="s">
        <v>10</v>
      </c>
      <c r="F28" s="1" t="s">
        <v>11</v>
      </c>
      <c r="G28" s="1" t="s">
        <v>12</v>
      </c>
      <c r="H28" s="74"/>
      <c r="I28" s="74"/>
      <c r="K28" s="129"/>
      <c r="L28" s="129"/>
      <c r="M28" s="129"/>
      <c r="N28" s="129"/>
      <c r="O28" s="128"/>
      <c r="Q28" s="84"/>
      <c r="R28" s="85"/>
      <c r="S28" s="83"/>
      <c r="T28" s="115"/>
      <c r="U28" s="83"/>
      <c r="V28" s="123"/>
      <c r="W28" s="84"/>
      <c r="X28" s="85"/>
      <c r="Y28" s="83"/>
      <c r="Z28" s="115"/>
      <c r="AA28" s="83"/>
      <c r="AB28" s="123"/>
      <c r="AC28" s="84"/>
      <c r="AD28" s="85"/>
      <c r="AE28" s="83"/>
      <c r="AF28" s="115"/>
      <c r="AG28" s="83"/>
      <c r="AH28" s="123"/>
      <c r="AI28" s="84"/>
      <c r="AJ28" s="85"/>
      <c r="AK28" s="83"/>
      <c r="AL28" s="115"/>
      <c r="AM28" s="83"/>
      <c r="AN28" s="123"/>
      <c r="AO28" s="71"/>
      <c r="AP28" s="71"/>
    </row>
    <row r="29" spans="1:42" ht="75">
      <c r="A29" s="4" t="s">
        <v>222</v>
      </c>
      <c r="B29" s="10" t="s">
        <v>60</v>
      </c>
      <c r="C29" s="10" t="s">
        <v>61</v>
      </c>
      <c r="D29" s="10" t="s">
        <v>62</v>
      </c>
      <c r="E29" s="24">
        <v>44197</v>
      </c>
      <c r="F29" s="24">
        <v>44561</v>
      </c>
      <c r="G29" s="10" t="s">
        <v>63</v>
      </c>
      <c r="H29" s="10" t="s">
        <v>64</v>
      </c>
      <c r="I29" s="10" t="s">
        <v>65</v>
      </c>
      <c r="K29" s="2"/>
      <c r="L29" s="2"/>
      <c r="M29" s="2"/>
      <c r="N29" s="2"/>
      <c r="O29" s="2">
        <f>K29+L29+M29+N29</f>
        <v>0</v>
      </c>
      <c r="Q29" s="3"/>
      <c r="R29" s="8"/>
      <c r="S29" s="4"/>
      <c r="T29" s="6" t="str">
        <f>IF(ISERROR(S29/O29),"0%",S29/O29)</f>
        <v>0%</v>
      </c>
      <c r="U29" s="8"/>
      <c r="V29" s="23" t="str">
        <f>T29</f>
        <v>0%</v>
      </c>
      <c r="W29" s="3"/>
      <c r="X29" s="8"/>
      <c r="Y29" s="4"/>
      <c r="Z29" s="6" t="str">
        <f>IF(ISERROR(Y29/O29),"0%",Y29/O29)</f>
        <v>0%</v>
      </c>
      <c r="AA29" s="8"/>
      <c r="AB29" s="23" t="str">
        <f>Z29</f>
        <v>0%</v>
      </c>
      <c r="AC29" s="3"/>
      <c r="AD29" s="2"/>
      <c r="AE29" s="4"/>
      <c r="AF29" s="6" t="str">
        <f>IF(ISERROR(AE29/O29),"0%",AE29/O29)</f>
        <v>0%</v>
      </c>
      <c r="AG29" s="2"/>
      <c r="AH29" s="23" t="str">
        <f>AF29</f>
        <v>0%</v>
      </c>
      <c r="AI29" s="3"/>
      <c r="AJ29" s="2"/>
      <c r="AK29" s="4"/>
      <c r="AL29" s="6" t="str">
        <f>IF(ISERROR(AK29/O29),"0%",AK29/O29)</f>
        <v>0%</v>
      </c>
      <c r="AM29" s="2"/>
      <c r="AN29" s="23" t="str">
        <f>AL29</f>
        <v>0%</v>
      </c>
      <c r="AO29" s="5">
        <f>T29+Z29+AF29+AL29</f>
        <v>0</v>
      </c>
      <c r="AP29" s="5">
        <f>V29+AB29+AH29+AN29</f>
        <v>0</v>
      </c>
    </row>
    <row r="30" spans="1:42" ht="27.75" customHeight="1">
      <c r="A30" s="79" t="s">
        <v>66</v>
      </c>
      <c r="B30" s="80"/>
      <c r="C30" s="80"/>
      <c r="D30" s="80"/>
      <c r="E30" s="80"/>
      <c r="F30" s="80"/>
      <c r="G30" s="80"/>
      <c r="H30" s="80"/>
      <c r="I30" s="81"/>
      <c r="K30" s="85" t="s">
        <v>29</v>
      </c>
      <c r="L30" s="85"/>
      <c r="M30" s="85"/>
      <c r="N30" s="85"/>
      <c r="O30" s="128" t="s">
        <v>36</v>
      </c>
      <c r="Q30" s="85" t="s">
        <v>262</v>
      </c>
      <c r="R30" s="85"/>
      <c r="S30" s="72" t="s">
        <v>263</v>
      </c>
      <c r="T30" s="72"/>
      <c r="U30" s="72"/>
      <c r="V30" s="130" t="s">
        <v>271</v>
      </c>
      <c r="W30" s="85" t="s">
        <v>264</v>
      </c>
      <c r="X30" s="85"/>
      <c r="Y30" s="72" t="s">
        <v>266</v>
      </c>
      <c r="Z30" s="72"/>
      <c r="AA30" s="72"/>
      <c r="AB30" s="130" t="s">
        <v>271</v>
      </c>
      <c r="AC30" s="85" t="s">
        <v>267</v>
      </c>
      <c r="AD30" s="85"/>
      <c r="AE30" s="72" t="s">
        <v>265</v>
      </c>
      <c r="AF30" s="72"/>
      <c r="AG30" s="72"/>
      <c r="AH30" s="130" t="s">
        <v>271</v>
      </c>
      <c r="AI30" s="85" t="s">
        <v>268</v>
      </c>
      <c r="AJ30" s="85"/>
      <c r="AK30" s="72" t="s">
        <v>269</v>
      </c>
      <c r="AL30" s="72"/>
      <c r="AM30" s="72"/>
      <c r="AN30" s="130" t="s">
        <v>271</v>
      </c>
      <c r="AO30" s="69" t="s">
        <v>35</v>
      </c>
      <c r="AP30" s="69" t="s">
        <v>273</v>
      </c>
    </row>
    <row r="31" spans="1:42" ht="15.75" customHeight="1">
      <c r="A31" s="32" t="s">
        <v>0</v>
      </c>
      <c r="B31" s="73" t="s">
        <v>1</v>
      </c>
      <c r="C31" s="73" t="s">
        <v>2</v>
      </c>
      <c r="D31" s="73" t="s">
        <v>3</v>
      </c>
      <c r="E31" s="73" t="s">
        <v>4</v>
      </c>
      <c r="F31" s="75"/>
      <c r="G31" s="75"/>
      <c r="H31" s="73" t="s">
        <v>5</v>
      </c>
      <c r="I31" s="73" t="s">
        <v>6</v>
      </c>
      <c r="K31" s="129" t="s">
        <v>259</v>
      </c>
      <c r="L31" s="129" t="s">
        <v>258</v>
      </c>
      <c r="M31" s="129" t="s">
        <v>260</v>
      </c>
      <c r="N31" s="129" t="s">
        <v>261</v>
      </c>
      <c r="O31" s="128"/>
      <c r="Q31" s="84" t="s">
        <v>30</v>
      </c>
      <c r="R31" s="85" t="s">
        <v>31</v>
      </c>
      <c r="S31" s="83" t="s">
        <v>32</v>
      </c>
      <c r="T31" s="115" t="s">
        <v>270</v>
      </c>
      <c r="U31" s="83" t="s">
        <v>34</v>
      </c>
      <c r="V31" s="131"/>
      <c r="W31" s="84" t="s">
        <v>30</v>
      </c>
      <c r="X31" s="85" t="s">
        <v>31</v>
      </c>
      <c r="Y31" s="83" t="s">
        <v>32</v>
      </c>
      <c r="Z31" s="115" t="s">
        <v>270</v>
      </c>
      <c r="AA31" s="83" t="s">
        <v>34</v>
      </c>
      <c r="AB31" s="131"/>
      <c r="AC31" s="84" t="s">
        <v>30</v>
      </c>
      <c r="AD31" s="85" t="s">
        <v>31</v>
      </c>
      <c r="AE31" s="83" t="s">
        <v>32</v>
      </c>
      <c r="AF31" s="115" t="s">
        <v>270</v>
      </c>
      <c r="AG31" s="83" t="s">
        <v>34</v>
      </c>
      <c r="AH31" s="131"/>
      <c r="AI31" s="84" t="s">
        <v>30</v>
      </c>
      <c r="AJ31" s="85" t="s">
        <v>31</v>
      </c>
      <c r="AK31" s="83" t="s">
        <v>32</v>
      </c>
      <c r="AL31" s="115" t="s">
        <v>270</v>
      </c>
      <c r="AM31" s="83" t="s">
        <v>34</v>
      </c>
      <c r="AN31" s="131"/>
      <c r="AO31" s="70"/>
      <c r="AP31" s="70"/>
    </row>
    <row r="32" spans="1:42" ht="15.75">
      <c r="A32" s="82" t="s">
        <v>7</v>
      </c>
      <c r="B32" s="74"/>
      <c r="C32" s="74"/>
      <c r="D32" s="74"/>
      <c r="E32" s="74" t="s">
        <v>8</v>
      </c>
      <c r="F32" s="74"/>
      <c r="G32" s="1" t="s">
        <v>9</v>
      </c>
      <c r="H32" s="74"/>
      <c r="I32" s="74"/>
      <c r="K32" s="129"/>
      <c r="L32" s="129"/>
      <c r="M32" s="129"/>
      <c r="N32" s="129"/>
      <c r="O32" s="128"/>
      <c r="Q32" s="84"/>
      <c r="R32" s="85"/>
      <c r="S32" s="83"/>
      <c r="T32" s="115"/>
      <c r="U32" s="83"/>
      <c r="V32" s="131"/>
      <c r="W32" s="84"/>
      <c r="X32" s="85"/>
      <c r="Y32" s="83"/>
      <c r="Z32" s="115"/>
      <c r="AA32" s="83"/>
      <c r="AB32" s="131"/>
      <c r="AC32" s="84"/>
      <c r="AD32" s="85"/>
      <c r="AE32" s="83"/>
      <c r="AF32" s="115"/>
      <c r="AG32" s="83"/>
      <c r="AH32" s="131"/>
      <c r="AI32" s="84"/>
      <c r="AJ32" s="85"/>
      <c r="AK32" s="83"/>
      <c r="AL32" s="115"/>
      <c r="AM32" s="83"/>
      <c r="AN32" s="131"/>
      <c r="AO32" s="70"/>
      <c r="AP32" s="70"/>
    </row>
    <row r="33" spans="1:42" ht="31.5">
      <c r="A33" s="82"/>
      <c r="B33" s="74"/>
      <c r="C33" s="74"/>
      <c r="D33" s="74"/>
      <c r="E33" s="1" t="s">
        <v>10</v>
      </c>
      <c r="F33" s="1" t="s">
        <v>11</v>
      </c>
      <c r="G33" s="1" t="s">
        <v>12</v>
      </c>
      <c r="H33" s="74"/>
      <c r="I33" s="74"/>
      <c r="K33" s="129"/>
      <c r="L33" s="129"/>
      <c r="M33" s="129"/>
      <c r="N33" s="129"/>
      <c r="O33" s="128"/>
      <c r="Q33" s="84"/>
      <c r="R33" s="85"/>
      <c r="S33" s="83"/>
      <c r="T33" s="115"/>
      <c r="U33" s="83"/>
      <c r="V33" s="132"/>
      <c r="W33" s="84"/>
      <c r="X33" s="85"/>
      <c r="Y33" s="83"/>
      <c r="Z33" s="115"/>
      <c r="AA33" s="83"/>
      <c r="AB33" s="132"/>
      <c r="AC33" s="84"/>
      <c r="AD33" s="85"/>
      <c r="AE33" s="83"/>
      <c r="AF33" s="115"/>
      <c r="AG33" s="83"/>
      <c r="AH33" s="132"/>
      <c r="AI33" s="84"/>
      <c r="AJ33" s="85"/>
      <c r="AK33" s="83"/>
      <c r="AL33" s="115"/>
      <c r="AM33" s="83"/>
      <c r="AN33" s="132"/>
      <c r="AO33" s="71"/>
      <c r="AP33" s="71"/>
    </row>
    <row r="34" spans="1:42" ht="75">
      <c r="A34" s="7" t="s">
        <v>67</v>
      </c>
      <c r="B34" s="8" t="s">
        <v>306</v>
      </c>
      <c r="C34" s="9" t="s">
        <v>68</v>
      </c>
      <c r="D34" s="9" t="s">
        <v>69</v>
      </c>
      <c r="E34" s="24">
        <v>44197</v>
      </c>
      <c r="F34" s="24">
        <v>44561</v>
      </c>
      <c r="G34" s="8" t="s">
        <v>70</v>
      </c>
      <c r="H34" s="8" t="s">
        <v>71</v>
      </c>
      <c r="I34" s="28" t="s">
        <v>72</v>
      </c>
      <c r="K34" s="2"/>
      <c r="L34" s="2"/>
      <c r="M34" s="2"/>
      <c r="N34" s="2"/>
      <c r="O34" s="2">
        <f>K34+L34+M34+N34</f>
        <v>0</v>
      </c>
      <c r="Q34" s="3"/>
      <c r="R34" s="8"/>
      <c r="S34" s="4"/>
      <c r="T34" s="6" t="str">
        <f>IF(ISERROR(S34/O34),"0%",S34/O34)</f>
        <v>0%</v>
      </c>
      <c r="U34" s="8"/>
      <c r="V34" s="108">
        <f>(T34+T35+T36+T37)/4</f>
        <v>0</v>
      </c>
      <c r="W34" s="3"/>
      <c r="X34" s="8"/>
      <c r="Y34" s="4"/>
      <c r="Z34" s="6" t="str">
        <f>IF(ISERROR(Y34/O34),"0%",Y34/O34)</f>
        <v>0%</v>
      </c>
      <c r="AA34" s="8"/>
      <c r="AB34" s="108">
        <f>(Z34+Z35+Z36+Z37)/4</f>
        <v>0</v>
      </c>
      <c r="AC34" s="3"/>
      <c r="AD34" s="2"/>
      <c r="AE34" s="4"/>
      <c r="AF34" s="6" t="str">
        <f>IF(ISERROR(AE34/O34),"0%",AE34/O34)</f>
        <v>0%</v>
      </c>
      <c r="AG34" s="2"/>
      <c r="AH34" s="108">
        <f>(AF34+AF35+AF36+AF37)/4</f>
        <v>0</v>
      </c>
      <c r="AI34" s="3"/>
      <c r="AJ34" s="2"/>
      <c r="AK34" s="4"/>
      <c r="AL34" s="6" t="str">
        <f>IF(ISERROR(AK34/O34),"0%",AK34/O34)</f>
        <v>0%</v>
      </c>
      <c r="AM34" s="2"/>
      <c r="AN34" s="108">
        <f>(AL34+AL35+AL36+AL37)/4</f>
        <v>0</v>
      </c>
      <c r="AO34" s="5">
        <f>T34+Z34+AF34+AL34</f>
        <v>0</v>
      </c>
      <c r="AP34" s="125">
        <f>V34+AB34+AH34+AN34</f>
        <v>0</v>
      </c>
    </row>
    <row r="35" spans="1:42" ht="105" customHeight="1">
      <c r="A35" s="4" t="s">
        <v>67</v>
      </c>
      <c r="B35" s="8" t="s">
        <v>73</v>
      </c>
      <c r="C35" s="9" t="s">
        <v>68</v>
      </c>
      <c r="D35" s="9" t="s">
        <v>69</v>
      </c>
      <c r="E35" s="24">
        <v>44197</v>
      </c>
      <c r="F35" s="24">
        <v>44561</v>
      </c>
      <c r="G35" s="9" t="s">
        <v>74</v>
      </c>
      <c r="H35" s="9" t="s">
        <v>75</v>
      </c>
      <c r="I35" s="28" t="s">
        <v>72</v>
      </c>
      <c r="K35" s="2"/>
      <c r="L35" s="2"/>
      <c r="M35" s="2"/>
      <c r="N35" s="2"/>
      <c r="O35" s="2">
        <f>K35+L35+M35+N35</f>
        <v>0</v>
      </c>
      <c r="Q35" s="3"/>
      <c r="R35" s="8"/>
      <c r="S35" s="4"/>
      <c r="T35" s="6" t="str">
        <f>IF(ISERROR(S35/O35),"0%",S35/O35)</f>
        <v>0%</v>
      </c>
      <c r="U35" s="8"/>
      <c r="V35" s="112"/>
      <c r="W35" s="3"/>
      <c r="X35" s="8"/>
      <c r="Y35" s="4"/>
      <c r="Z35" s="6" t="str">
        <f>IF(ISERROR(Y35/O35),"0%",Y35/O35)</f>
        <v>0%</v>
      </c>
      <c r="AA35" s="8"/>
      <c r="AB35" s="112"/>
      <c r="AC35" s="3"/>
      <c r="AD35" s="2"/>
      <c r="AE35" s="4"/>
      <c r="AF35" s="6" t="str">
        <f>IF(ISERROR(AE35/O35),"0%",AE35/O35)</f>
        <v>0%</v>
      </c>
      <c r="AG35" s="2"/>
      <c r="AH35" s="112"/>
      <c r="AI35" s="3"/>
      <c r="AJ35" s="2"/>
      <c r="AK35" s="4"/>
      <c r="AL35" s="6" t="str">
        <f>IF(ISERROR(AK35/O35),"0%",AK35/O35)</f>
        <v>0%</v>
      </c>
      <c r="AM35" s="2"/>
      <c r="AN35" s="112"/>
      <c r="AO35" s="5">
        <f>T35+Z35+AF35+AL35</f>
        <v>0</v>
      </c>
      <c r="AP35" s="126"/>
    </row>
    <row r="36" spans="1:42" ht="120">
      <c r="A36" s="4" t="s">
        <v>67</v>
      </c>
      <c r="B36" s="8" t="s">
        <v>76</v>
      </c>
      <c r="C36" s="9" t="s">
        <v>68</v>
      </c>
      <c r="D36" s="9" t="s">
        <v>69</v>
      </c>
      <c r="E36" s="24">
        <v>44197</v>
      </c>
      <c r="F36" s="24">
        <v>44561</v>
      </c>
      <c r="G36" s="8" t="s">
        <v>77</v>
      </c>
      <c r="H36" s="8" t="s">
        <v>78</v>
      </c>
      <c r="I36" s="28" t="s">
        <v>72</v>
      </c>
      <c r="K36" s="2"/>
      <c r="L36" s="2"/>
      <c r="M36" s="2"/>
      <c r="N36" s="2"/>
      <c r="O36" s="2">
        <f>K36+L36+M36+N36</f>
        <v>0</v>
      </c>
      <c r="Q36" s="3"/>
      <c r="R36" s="8"/>
      <c r="S36" s="4"/>
      <c r="T36" s="6" t="str">
        <f>IF(ISERROR(S36/O36),"0%",S36/O36)</f>
        <v>0%</v>
      </c>
      <c r="U36" s="8"/>
      <c r="V36" s="112"/>
      <c r="W36" s="3"/>
      <c r="X36" s="8"/>
      <c r="Y36" s="4"/>
      <c r="Z36" s="6" t="str">
        <f>IF(ISERROR(Y36/O36),"0%",Y36/O36)</f>
        <v>0%</v>
      </c>
      <c r="AA36" s="8"/>
      <c r="AB36" s="112"/>
      <c r="AC36" s="3"/>
      <c r="AD36" s="2"/>
      <c r="AE36" s="4"/>
      <c r="AF36" s="6" t="str">
        <f>IF(ISERROR(AE36/O36),"0%",AE36/O36)</f>
        <v>0%</v>
      </c>
      <c r="AG36" s="2"/>
      <c r="AH36" s="112"/>
      <c r="AI36" s="3"/>
      <c r="AJ36" s="2"/>
      <c r="AK36" s="4"/>
      <c r="AL36" s="6" t="str">
        <f>IF(ISERROR(AK36/O36),"0%",AK36/O36)</f>
        <v>0%</v>
      </c>
      <c r="AM36" s="2"/>
      <c r="AN36" s="112"/>
      <c r="AO36" s="5">
        <f>T36+Z36+AF36+AL36</f>
        <v>0</v>
      </c>
      <c r="AP36" s="126"/>
    </row>
    <row r="37" spans="1:42" ht="180">
      <c r="A37" s="4" t="s">
        <v>67</v>
      </c>
      <c r="B37" s="8" t="s">
        <v>79</v>
      </c>
      <c r="C37" s="9" t="s">
        <v>68</v>
      </c>
      <c r="D37" s="9" t="s">
        <v>69</v>
      </c>
      <c r="E37" s="24">
        <v>44197</v>
      </c>
      <c r="F37" s="24">
        <v>44561</v>
      </c>
      <c r="G37" s="8" t="s">
        <v>80</v>
      </c>
      <c r="H37" s="8" t="s">
        <v>81</v>
      </c>
      <c r="I37" s="28" t="s">
        <v>72</v>
      </c>
      <c r="K37" s="2"/>
      <c r="L37" s="2"/>
      <c r="M37" s="2"/>
      <c r="N37" s="2"/>
      <c r="O37" s="2">
        <f>K37+L37+M37+N37</f>
        <v>0</v>
      </c>
      <c r="Q37" s="3"/>
      <c r="R37" s="8"/>
      <c r="S37" s="4"/>
      <c r="T37" s="6" t="str">
        <f>IF(ISERROR(S37/O37),"0%",S37/O37)</f>
        <v>0%</v>
      </c>
      <c r="U37" s="8"/>
      <c r="V37" s="113"/>
      <c r="W37" s="3"/>
      <c r="X37" s="8"/>
      <c r="Y37" s="4"/>
      <c r="Z37" s="6" t="str">
        <f>IF(ISERROR(Y37/O37),"0%",Y37/O37)</f>
        <v>0%</v>
      </c>
      <c r="AA37" s="8"/>
      <c r="AB37" s="113"/>
      <c r="AC37" s="3"/>
      <c r="AD37" s="2"/>
      <c r="AE37" s="4"/>
      <c r="AF37" s="6" t="str">
        <f>IF(ISERROR(AE37/O37),"0%",AE37/O37)</f>
        <v>0%</v>
      </c>
      <c r="AG37" s="2"/>
      <c r="AH37" s="113"/>
      <c r="AI37" s="3"/>
      <c r="AJ37" s="2"/>
      <c r="AK37" s="4"/>
      <c r="AL37" s="6" t="str">
        <f>IF(ISERROR(AK37/O37),"0%",AK37/O37)</f>
        <v>0%</v>
      </c>
      <c r="AM37" s="2"/>
      <c r="AN37" s="113"/>
      <c r="AO37" s="5">
        <f>T37+Z37+AF37+AL37</f>
        <v>0</v>
      </c>
      <c r="AP37" s="126"/>
    </row>
    <row r="38" spans="1:42" ht="27.75" customHeight="1">
      <c r="A38" s="79" t="s">
        <v>82</v>
      </c>
      <c r="B38" s="80"/>
      <c r="C38" s="80"/>
      <c r="D38" s="80"/>
      <c r="E38" s="80"/>
      <c r="F38" s="80"/>
      <c r="G38" s="80"/>
      <c r="H38" s="80"/>
      <c r="I38" s="81"/>
      <c r="K38" s="85" t="s">
        <v>29</v>
      </c>
      <c r="L38" s="85"/>
      <c r="M38" s="85"/>
      <c r="N38" s="85"/>
      <c r="O38" s="128" t="s">
        <v>36</v>
      </c>
      <c r="Q38" s="85" t="s">
        <v>262</v>
      </c>
      <c r="R38" s="85"/>
      <c r="S38" s="72" t="s">
        <v>263</v>
      </c>
      <c r="T38" s="72"/>
      <c r="U38" s="72"/>
      <c r="V38" s="123" t="s">
        <v>271</v>
      </c>
      <c r="W38" s="85" t="s">
        <v>264</v>
      </c>
      <c r="X38" s="85"/>
      <c r="Y38" s="72" t="s">
        <v>266</v>
      </c>
      <c r="Z38" s="72"/>
      <c r="AA38" s="72"/>
      <c r="AB38" s="123" t="s">
        <v>271</v>
      </c>
      <c r="AC38" s="85" t="s">
        <v>267</v>
      </c>
      <c r="AD38" s="85"/>
      <c r="AE38" s="72" t="s">
        <v>265</v>
      </c>
      <c r="AF38" s="72"/>
      <c r="AG38" s="72"/>
      <c r="AH38" s="123" t="s">
        <v>271</v>
      </c>
      <c r="AI38" s="85" t="s">
        <v>268</v>
      </c>
      <c r="AJ38" s="85"/>
      <c r="AK38" s="72" t="s">
        <v>269</v>
      </c>
      <c r="AL38" s="72"/>
      <c r="AM38" s="72"/>
      <c r="AN38" s="123" t="s">
        <v>271</v>
      </c>
      <c r="AO38" s="69" t="s">
        <v>35</v>
      </c>
      <c r="AP38" s="69" t="s">
        <v>274</v>
      </c>
    </row>
    <row r="39" spans="1:42" ht="15.75" customHeight="1">
      <c r="A39" s="32" t="s">
        <v>0</v>
      </c>
      <c r="B39" s="73" t="s">
        <v>1</v>
      </c>
      <c r="C39" s="73" t="s">
        <v>2</v>
      </c>
      <c r="D39" s="73" t="s">
        <v>3</v>
      </c>
      <c r="E39" s="73" t="s">
        <v>4</v>
      </c>
      <c r="F39" s="75"/>
      <c r="G39" s="75"/>
      <c r="H39" s="73" t="s">
        <v>5</v>
      </c>
      <c r="I39" s="73" t="s">
        <v>6</v>
      </c>
      <c r="K39" s="129" t="s">
        <v>259</v>
      </c>
      <c r="L39" s="129" t="s">
        <v>258</v>
      </c>
      <c r="M39" s="129" t="s">
        <v>260</v>
      </c>
      <c r="N39" s="129" t="s">
        <v>261</v>
      </c>
      <c r="O39" s="128"/>
      <c r="Q39" s="84" t="s">
        <v>30</v>
      </c>
      <c r="R39" s="85" t="s">
        <v>31</v>
      </c>
      <c r="S39" s="83" t="s">
        <v>32</v>
      </c>
      <c r="T39" s="115" t="s">
        <v>270</v>
      </c>
      <c r="U39" s="83" t="s">
        <v>34</v>
      </c>
      <c r="V39" s="123"/>
      <c r="W39" s="84" t="s">
        <v>30</v>
      </c>
      <c r="X39" s="85" t="s">
        <v>31</v>
      </c>
      <c r="Y39" s="83" t="s">
        <v>32</v>
      </c>
      <c r="Z39" s="115" t="s">
        <v>33</v>
      </c>
      <c r="AA39" s="83" t="s">
        <v>34</v>
      </c>
      <c r="AB39" s="123"/>
      <c r="AC39" s="84" t="s">
        <v>30</v>
      </c>
      <c r="AD39" s="85" t="s">
        <v>31</v>
      </c>
      <c r="AE39" s="83" t="s">
        <v>32</v>
      </c>
      <c r="AF39" s="115" t="s">
        <v>270</v>
      </c>
      <c r="AG39" s="83" t="s">
        <v>34</v>
      </c>
      <c r="AH39" s="123"/>
      <c r="AI39" s="84" t="s">
        <v>30</v>
      </c>
      <c r="AJ39" s="85" t="s">
        <v>31</v>
      </c>
      <c r="AK39" s="83" t="s">
        <v>32</v>
      </c>
      <c r="AL39" s="115" t="s">
        <v>33</v>
      </c>
      <c r="AM39" s="83" t="s">
        <v>34</v>
      </c>
      <c r="AN39" s="123"/>
      <c r="AO39" s="70"/>
      <c r="AP39" s="70"/>
    </row>
    <row r="40" spans="1:42" ht="15.75">
      <c r="A40" s="82" t="s">
        <v>7</v>
      </c>
      <c r="B40" s="74"/>
      <c r="C40" s="74"/>
      <c r="D40" s="74"/>
      <c r="E40" s="74" t="s">
        <v>8</v>
      </c>
      <c r="F40" s="74"/>
      <c r="G40" s="1" t="s">
        <v>9</v>
      </c>
      <c r="H40" s="74"/>
      <c r="I40" s="74"/>
      <c r="K40" s="129"/>
      <c r="L40" s="129"/>
      <c r="M40" s="129"/>
      <c r="N40" s="129"/>
      <c r="O40" s="128"/>
      <c r="Q40" s="84"/>
      <c r="R40" s="85"/>
      <c r="S40" s="83"/>
      <c r="T40" s="115"/>
      <c r="U40" s="83"/>
      <c r="V40" s="123"/>
      <c r="W40" s="84"/>
      <c r="X40" s="85"/>
      <c r="Y40" s="83"/>
      <c r="Z40" s="115"/>
      <c r="AA40" s="83"/>
      <c r="AB40" s="123"/>
      <c r="AC40" s="84"/>
      <c r="AD40" s="85"/>
      <c r="AE40" s="83"/>
      <c r="AF40" s="115"/>
      <c r="AG40" s="83"/>
      <c r="AH40" s="123"/>
      <c r="AI40" s="84"/>
      <c r="AJ40" s="85"/>
      <c r="AK40" s="83"/>
      <c r="AL40" s="115"/>
      <c r="AM40" s="83"/>
      <c r="AN40" s="123"/>
      <c r="AO40" s="70"/>
      <c r="AP40" s="70"/>
    </row>
    <row r="41" spans="1:42" ht="31.5">
      <c r="A41" s="82"/>
      <c r="B41" s="74"/>
      <c r="C41" s="74"/>
      <c r="D41" s="74"/>
      <c r="E41" s="1" t="s">
        <v>10</v>
      </c>
      <c r="F41" s="1" t="s">
        <v>11</v>
      </c>
      <c r="G41" s="1" t="s">
        <v>12</v>
      </c>
      <c r="H41" s="74"/>
      <c r="I41" s="74"/>
      <c r="K41" s="129"/>
      <c r="L41" s="129"/>
      <c r="M41" s="129"/>
      <c r="N41" s="129"/>
      <c r="O41" s="128"/>
      <c r="Q41" s="84"/>
      <c r="R41" s="85"/>
      <c r="S41" s="83"/>
      <c r="T41" s="115"/>
      <c r="U41" s="83"/>
      <c r="V41" s="123"/>
      <c r="W41" s="84"/>
      <c r="X41" s="85"/>
      <c r="Y41" s="83"/>
      <c r="Z41" s="115"/>
      <c r="AA41" s="83"/>
      <c r="AB41" s="123"/>
      <c r="AC41" s="84"/>
      <c r="AD41" s="85"/>
      <c r="AE41" s="83"/>
      <c r="AF41" s="115"/>
      <c r="AG41" s="83"/>
      <c r="AH41" s="123"/>
      <c r="AI41" s="84"/>
      <c r="AJ41" s="85"/>
      <c r="AK41" s="83"/>
      <c r="AL41" s="115"/>
      <c r="AM41" s="83"/>
      <c r="AN41" s="123"/>
      <c r="AO41" s="71"/>
      <c r="AP41" s="71"/>
    </row>
    <row r="42" spans="1:42" ht="105">
      <c r="A42" s="91" t="s">
        <v>83</v>
      </c>
      <c r="B42" s="29" t="s">
        <v>84</v>
      </c>
      <c r="C42" s="9" t="s">
        <v>85</v>
      </c>
      <c r="D42" s="9" t="s">
        <v>85</v>
      </c>
      <c r="E42" s="24">
        <v>44197</v>
      </c>
      <c r="F42" s="24">
        <v>44561</v>
      </c>
      <c r="G42" s="9" t="s">
        <v>86</v>
      </c>
      <c r="H42" s="9" t="s">
        <v>87</v>
      </c>
      <c r="I42" s="25" t="s">
        <v>88</v>
      </c>
      <c r="K42" s="2"/>
      <c r="L42" s="2"/>
      <c r="M42" s="2"/>
      <c r="N42" s="2"/>
      <c r="O42" s="2">
        <f>K42+L42+M42+N42</f>
        <v>0</v>
      </c>
      <c r="Q42" s="3"/>
      <c r="R42" s="2"/>
      <c r="S42" s="4">
        <v>0</v>
      </c>
      <c r="T42" s="6" t="str">
        <f>IF(ISERROR(S42/O42),"0%",S42/O42)</f>
        <v>0%</v>
      </c>
      <c r="U42" s="2"/>
      <c r="V42" s="108">
        <f>(T42+T43+T44)/3</f>
        <v>0</v>
      </c>
      <c r="W42" s="3"/>
      <c r="X42" s="8"/>
      <c r="Y42" s="4"/>
      <c r="Z42" s="6" t="str">
        <f>IF(ISERROR(Y42/O42),"0%",Y42/O42)</f>
        <v>0%</v>
      </c>
      <c r="AA42" s="8"/>
      <c r="AB42" s="108">
        <f>(Z42+Z43+Z44)/3</f>
        <v>0</v>
      </c>
      <c r="AC42" s="3"/>
      <c r="AD42" s="2"/>
      <c r="AE42" s="4"/>
      <c r="AF42" s="6" t="str">
        <f>IF(ISERROR(AE42/O42),"0%",AE42/O42)</f>
        <v>0%</v>
      </c>
      <c r="AG42" s="2"/>
      <c r="AH42" s="108">
        <f>(AF42+AF43+AF44)/3</f>
        <v>0</v>
      </c>
      <c r="AI42" s="3"/>
      <c r="AJ42" s="2"/>
      <c r="AK42" s="4"/>
      <c r="AL42" s="6" t="str">
        <f>IF(ISERROR(AK42/O42),"0%",AK42/O42)</f>
        <v>0%</v>
      </c>
      <c r="AM42" s="2"/>
      <c r="AN42" s="108">
        <f>(AL42+AL43+AL44)/3</f>
        <v>0</v>
      </c>
      <c r="AO42" s="5">
        <f>T42+Z42+AF42+AL42</f>
        <v>0</v>
      </c>
      <c r="AP42" s="125">
        <f>V42+AB42+AH42+AN42</f>
        <v>0</v>
      </c>
    </row>
    <row r="43" spans="1:42" ht="60" customHeight="1">
      <c r="A43" s="92"/>
      <c r="B43" s="9" t="s">
        <v>89</v>
      </c>
      <c r="C43" s="9" t="s">
        <v>90</v>
      </c>
      <c r="D43" s="9" t="s">
        <v>90</v>
      </c>
      <c r="E43" s="24">
        <v>44197</v>
      </c>
      <c r="F43" s="24">
        <v>44561</v>
      </c>
      <c r="G43" s="9" t="s">
        <v>91</v>
      </c>
      <c r="H43" s="9" t="s">
        <v>92</v>
      </c>
      <c r="I43" s="25" t="s">
        <v>93</v>
      </c>
      <c r="K43" s="2"/>
      <c r="L43" s="2"/>
      <c r="M43" s="2"/>
      <c r="N43" s="2"/>
      <c r="O43" s="2">
        <f>K43+L43+M43+N43</f>
        <v>0</v>
      </c>
      <c r="Q43" s="3"/>
      <c r="R43" s="2"/>
      <c r="S43" s="4">
        <v>0</v>
      </c>
      <c r="T43" s="6" t="str">
        <f>IF(ISERROR(S43/O43),"0%",S43/O43)</f>
        <v>0%</v>
      </c>
      <c r="U43" s="2"/>
      <c r="V43" s="114"/>
      <c r="W43" s="3"/>
      <c r="X43" s="8"/>
      <c r="Y43" s="4"/>
      <c r="Z43" s="6" t="str">
        <f>IF(ISERROR(Y43/O43),"0%",Y43/O43)</f>
        <v>0%</v>
      </c>
      <c r="AA43" s="8"/>
      <c r="AB43" s="114"/>
      <c r="AC43" s="3"/>
      <c r="AD43" s="2"/>
      <c r="AE43" s="4"/>
      <c r="AF43" s="6" t="str">
        <f>IF(ISERROR(AE43/O43),"0%",AE43/O43)</f>
        <v>0%</v>
      </c>
      <c r="AG43" s="2"/>
      <c r="AH43" s="114"/>
      <c r="AI43" s="3"/>
      <c r="AJ43" s="2"/>
      <c r="AK43" s="4"/>
      <c r="AL43" s="6" t="str">
        <f>IF(ISERROR(AK43/O43),"0%",AK43/O43)</f>
        <v>0%</v>
      </c>
      <c r="AM43" s="2"/>
      <c r="AN43" s="114"/>
      <c r="AO43" s="5">
        <f>T43+Z43+AF43+AL43</f>
        <v>0</v>
      </c>
      <c r="AP43" s="126"/>
    </row>
    <row r="44" spans="1:42" ht="105">
      <c r="A44" s="4" t="s">
        <v>83</v>
      </c>
      <c r="B44" s="9" t="s">
        <v>94</v>
      </c>
      <c r="C44" s="9" t="s">
        <v>95</v>
      </c>
      <c r="D44" s="9" t="s">
        <v>96</v>
      </c>
      <c r="E44" s="24">
        <v>44197</v>
      </c>
      <c r="F44" s="24">
        <v>44561</v>
      </c>
      <c r="G44" s="9" t="s">
        <v>97</v>
      </c>
      <c r="H44" s="9" t="s">
        <v>98</v>
      </c>
      <c r="I44" s="28" t="s">
        <v>99</v>
      </c>
      <c r="K44" s="2"/>
      <c r="L44" s="2"/>
      <c r="M44" s="2"/>
      <c r="N44" s="2"/>
      <c r="O44" s="2">
        <f>K44+L44+M44+N44</f>
        <v>0</v>
      </c>
      <c r="Q44" s="3"/>
      <c r="R44" s="2"/>
      <c r="S44" s="4">
        <v>0</v>
      </c>
      <c r="T44" s="6" t="str">
        <f>IF(ISERROR(S44/O44),"0%",S44/O44)</f>
        <v>0%</v>
      </c>
      <c r="U44" s="2"/>
      <c r="V44" s="109"/>
      <c r="W44" s="3"/>
      <c r="X44" s="2"/>
      <c r="Y44" s="4"/>
      <c r="Z44" s="6" t="str">
        <f>IF(ISERROR(Y44/O44),"0%",Y44/O44)</f>
        <v>0%</v>
      </c>
      <c r="AA44" s="8"/>
      <c r="AB44" s="109"/>
      <c r="AC44" s="3"/>
      <c r="AD44" s="2"/>
      <c r="AE44" s="4"/>
      <c r="AF44" s="6" t="str">
        <f>IF(ISERROR(AE44/O44),"0%",AE44/O44)</f>
        <v>0%</v>
      </c>
      <c r="AG44" s="2"/>
      <c r="AH44" s="109"/>
      <c r="AI44" s="3"/>
      <c r="AJ44" s="2"/>
      <c r="AK44" s="4"/>
      <c r="AL44" s="6" t="str">
        <f>IF(ISERROR(AK44/O44),"0%",AK44/O44)</f>
        <v>0%</v>
      </c>
      <c r="AM44" s="2"/>
      <c r="AN44" s="109"/>
      <c r="AO44" s="5">
        <f>T44+Z44+AF44+AL44</f>
        <v>0</v>
      </c>
      <c r="AP44" s="126"/>
    </row>
    <row r="45" spans="1:42" ht="27.75" customHeight="1">
      <c r="A45" s="79" t="s">
        <v>100</v>
      </c>
      <c r="B45" s="80"/>
      <c r="C45" s="80"/>
      <c r="D45" s="80"/>
      <c r="E45" s="80"/>
      <c r="F45" s="80"/>
      <c r="G45" s="80"/>
      <c r="H45" s="80"/>
      <c r="I45" s="81"/>
      <c r="K45" s="85" t="s">
        <v>29</v>
      </c>
      <c r="L45" s="85"/>
      <c r="M45" s="85"/>
      <c r="N45" s="85"/>
      <c r="O45" s="128" t="s">
        <v>36</v>
      </c>
      <c r="Q45" s="85" t="s">
        <v>262</v>
      </c>
      <c r="R45" s="85"/>
      <c r="S45" s="72" t="s">
        <v>263</v>
      </c>
      <c r="T45" s="72"/>
      <c r="U45" s="72"/>
      <c r="V45" s="123" t="s">
        <v>271</v>
      </c>
      <c r="W45" s="85" t="s">
        <v>264</v>
      </c>
      <c r="X45" s="85"/>
      <c r="Y45" s="72" t="s">
        <v>266</v>
      </c>
      <c r="Z45" s="72"/>
      <c r="AA45" s="72"/>
      <c r="AB45" s="123" t="s">
        <v>271</v>
      </c>
      <c r="AC45" s="85" t="s">
        <v>267</v>
      </c>
      <c r="AD45" s="85"/>
      <c r="AE45" s="72" t="s">
        <v>265</v>
      </c>
      <c r="AF45" s="72"/>
      <c r="AG45" s="72"/>
      <c r="AH45" s="123" t="s">
        <v>271</v>
      </c>
      <c r="AI45" s="85" t="s">
        <v>268</v>
      </c>
      <c r="AJ45" s="85"/>
      <c r="AK45" s="72" t="s">
        <v>269</v>
      </c>
      <c r="AL45" s="72"/>
      <c r="AM45" s="72"/>
      <c r="AN45" s="123" t="s">
        <v>271</v>
      </c>
      <c r="AO45" s="69" t="s">
        <v>35</v>
      </c>
      <c r="AP45" s="69" t="s">
        <v>274</v>
      </c>
    </row>
    <row r="46" spans="1:42" ht="15.75" customHeight="1">
      <c r="A46" s="32" t="s">
        <v>0</v>
      </c>
      <c r="B46" s="73" t="s">
        <v>1</v>
      </c>
      <c r="C46" s="73" t="s">
        <v>2</v>
      </c>
      <c r="D46" s="73" t="s">
        <v>3</v>
      </c>
      <c r="E46" s="73" t="s">
        <v>4</v>
      </c>
      <c r="F46" s="75"/>
      <c r="G46" s="75"/>
      <c r="H46" s="73" t="s">
        <v>5</v>
      </c>
      <c r="I46" s="73" t="s">
        <v>6</v>
      </c>
      <c r="K46" s="129" t="s">
        <v>259</v>
      </c>
      <c r="L46" s="129" t="s">
        <v>258</v>
      </c>
      <c r="M46" s="129" t="s">
        <v>260</v>
      </c>
      <c r="N46" s="129" t="s">
        <v>261</v>
      </c>
      <c r="O46" s="128"/>
      <c r="Q46" s="84" t="s">
        <v>30</v>
      </c>
      <c r="R46" s="85" t="s">
        <v>31</v>
      </c>
      <c r="S46" s="83" t="s">
        <v>32</v>
      </c>
      <c r="T46" s="115" t="s">
        <v>270</v>
      </c>
      <c r="U46" s="83" t="s">
        <v>34</v>
      </c>
      <c r="V46" s="123"/>
      <c r="W46" s="84" t="s">
        <v>30</v>
      </c>
      <c r="X46" s="85" t="s">
        <v>31</v>
      </c>
      <c r="Y46" s="83" t="s">
        <v>32</v>
      </c>
      <c r="Z46" s="115" t="s">
        <v>270</v>
      </c>
      <c r="AA46" s="83" t="s">
        <v>34</v>
      </c>
      <c r="AB46" s="123"/>
      <c r="AC46" s="84" t="s">
        <v>30</v>
      </c>
      <c r="AD46" s="85" t="s">
        <v>31</v>
      </c>
      <c r="AE46" s="83" t="s">
        <v>32</v>
      </c>
      <c r="AF46" s="115" t="s">
        <v>270</v>
      </c>
      <c r="AG46" s="83" t="s">
        <v>34</v>
      </c>
      <c r="AH46" s="123"/>
      <c r="AI46" s="84" t="s">
        <v>30</v>
      </c>
      <c r="AJ46" s="85" t="s">
        <v>31</v>
      </c>
      <c r="AK46" s="83" t="s">
        <v>32</v>
      </c>
      <c r="AL46" s="115" t="s">
        <v>270</v>
      </c>
      <c r="AM46" s="83" t="s">
        <v>34</v>
      </c>
      <c r="AN46" s="123"/>
      <c r="AO46" s="70"/>
      <c r="AP46" s="70"/>
    </row>
    <row r="47" spans="1:42" ht="15.75">
      <c r="A47" s="82" t="s">
        <v>7</v>
      </c>
      <c r="B47" s="74"/>
      <c r="C47" s="74"/>
      <c r="D47" s="74"/>
      <c r="E47" s="74" t="s">
        <v>8</v>
      </c>
      <c r="F47" s="74"/>
      <c r="G47" s="1" t="s">
        <v>9</v>
      </c>
      <c r="H47" s="74"/>
      <c r="I47" s="74"/>
      <c r="K47" s="129"/>
      <c r="L47" s="129"/>
      <c r="M47" s="129"/>
      <c r="N47" s="129"/>
      <c r="O47" s="128"/>
      <c r="Q47" s="84"/>
      <c r="R47" s="85"/>
      <c r="S47" s="83"/>
      <c r="T47" s="115"/>
      <c r="U47" s="83"/>
      <c r="V47" s="123"/>
      <c r="W47" s="84"/>
      <c r="X47" s="85"/>
      <c r="Y47" s="83"/>
      <c r="Z47" s="115"/>
      <c r="AA47" s="83"/>
      <c r="AB47" s="123"/>
      <c r="AC47" s="84"/>
      <c r="AD47" s="85"/>
      <c r="AE47" s="83"/>
      <c r="AF47" s="115"/>
      <c r="AG47" s="83"/>
      <c r="AH47" s="123"/>
      <c r="AI47" s="84"/>
      <c r="AJ47" s="85"/>
      <c r="AK47" s="83"/>
      <c r="AL47" s="115"/>
      <c r="AM47" s="83"/>
      <c r="AN47" s="123"/>
      <c r="AO47" s="70"/>
      <c r="AP47" s="70"/>
    </row>
    <row r="48" spans="1:42" ht="31.5">
      <c r="A48" s="82"/>
      <c r="B48" s="74"/>
      <c r="C48" s="74"/>
      <c r="D48" s="74"/>
      <c r="E48" s="1" t="s">
        <v>10</v>
      </c>
      <c r="F48" s="1" t="s">
        <v>11</v>
      </c>
      <c r="G48" s="1" t="s">
        <v>12</v>
      </c>
      <c r="H48" s="74"/>
      <c r="I48" s="74"/>
      <c r="K48" s="129"/>
      <c r="L48" s="129"/>
      <c r="M48" s="129"/>
      <c r="N48" s="129"/>
      <c r="O48" s="128"/>
      <c r="Q48" s="84"/>
      <c r="R48" s="85"/>
      <c r="S48" s="83"/>
      <c r="T48" s="115"/>
      <c r="U48" s="83"/>
      <c r="V48" s="123"/>
      <c r="W48" s="84"/>
      <c r="X48" s="85"/>
      <c r="Y48" s="83"/>
      <c r="Z48" s="115"/>
      <c r="AA48" s="83"/>
      <c r="AB48" s="123"/>
      <c r="AC48" s="84"/>
      <c r="AD48" s="85"/>
      <c r="AE48" s="83"/>
      <c r="AF48" s="115"/>
      <c r="AG48" s="83"/>
      <c r="AH48" s="123"/>
      <c r="AI48" s="84"/>
      <c r="AJ48" s="85"/>
      <c r="AK48" s="83"/>
      <c r="AL48" s="115"/>
      <c r="AM48" s="83"/>
      <c r="AN48" s="123"/>
      <c r="AO48" s="71"/>
      <c r="AP48" s="71"/>
    </row>
    <row r="49" spans="1:42" ht="90">
      <c r="A49" s="93" t="s">
        <v>278</v>
      </c>
      <c r="B49" s="10" t="s">
        <v>308</v>
      </c>
      <c r="C49" s="10" t="s">
        <v>101</v>
      </c>
      <c r="D49" s="10" t="s">
        <v>101</v>
      </c>
      <c r="E49" s="24">
        <v>44197</v>
      </c>
      <c r="F49" s="24">
        <v>44561</v>
      </c>
      <c r="G49" s="11" t="s">
        <v>102</v>
      </c>
      <c r="H49" s="11" t="s">
        <v>103</v>
      </c>
      <c r="I49" s="11" t="s">
        <v>104</v>
      </c>
      <c r="K49" s="2"/>
      <c r="L49" s="2"/>
      <c r="M49" s="2"/>
      <c r="N49" s="2"/>
      <c r="O49" s="2">
        <f>K49+L49+M49+N49</f>
        <v>0</v>
      </c>
      <c r="Q49" s="3"/>
      <c r="R49" s="2"/>
      <c r="S49" s="4"/>
      <c r="T49" s="6" t="str">
        <f>IF(ISERROR(S49/O49),"0%",S49/O49)</f>
        <v>0%</v>
      </c>
      <c r="U49" s="2"/>
      <c r="V49" s="108">
        <f>(T49+T50)/2</f>
        <v>0</v>
      </c>
      <c r="W49" s="3"/>
      <c r="X49" s="8"/>
      <c r="Y49" s="4"/>
      <c r="Z49" s="6" t="str">
        <f>IF(ISERROR(Y49/O49),"0%",Y49/O49)</f>
        <v>0%</v>
      </c>
      <c r="AA49" s="2"/>
      <c r="AB49" s="108">
        <f>(Z49+Z50)/2</f>
        <v>0</v>
      </c>
      <c r="AC49" s="3"/>
      <c r="AD49" s="2"/>
      <c r="AE49" s="4"/>
      <c r="AF49" s="6" t="str">
        <f>IF(ISERROR(AE49/O49),"0%",AE49/O49)</f>
        <v>0%</v>
      </c>
      <c r="AG49" s="2"/>
      <c r="AH49" s="108">
        <f>(AF49+AF50)/2</f>
        <v>0</v>
      </c>
      <c r="AI49" s="3"/>
      <c r="AJ49" s="2"/>
      <c r="AK49" s="4"/>
      <c r="AL49" s="6" t="str">
        <f>IF(ISERROR(AK49/O49),"0%",AK49/O49)</f>
        <v>0%</v>
      </c>
      <c r="AM49" s="2"/>
      <c r="AN49" s="108">
        <f>(AL49+AL50)/2</f>
        <v>0</v>
      </c>
      <c r="AO49" s="5">
        <f>T49+Z49+AF49+AL49</f>
        <v>0</v>
      </c>
      <c r="AP49" s="125">
        <f>V49+AB49+AH49+AN49</f>
        <v>0</v>
      </c>
    </row>
    <row r="50" spans="1:42" ht="90">
      <c r="A50" s="94"/>
      <c r="B50" s="10" t="s">
        <v>307</v>
      </c>
      <c r="C50" s="10" t="s">
        <v>101</v>
      </c>
      <c r="D50" s="10" t="s">
        <v>101</v>
      </c>
      <c r="E50" s="24">
        <v>44197</v>
      </c>
      <c r="F50" s="24">
        <v>44561</v>
      </c>
      <c r="G50" s="10" t="s">
        <v>105</v>
      </c>
      <c r="H50" s="10" t="s">
        <v>106</v>
      </c>
      <c r="I50" s="11" t="s">
        <v>107</v>
      </c>
      <c r="K50" s="2"/>
      <c r="L50" s="2"/>
      <c r="M50" s="2"/>
      <c r="N50" s="2"/>
      <c r="O50" s="2">
        <f>K50+L50+M50+N50</f>
        <v>0</v>
      </c>
      <c r="Q50" s="3"/>
      <c r="R50" s="2"/>
      <c r="S50" s="4"/>
      <c r="T50" s="6" t="str">
        <f>IF(ISERROR(S50/O50),"0%",S50/O50)</f>
        <v>0%</v>
      </c>
      <c r="U50" s="2"/>
      <c r="V50" s="109"/>
      <c r="W50" s="3"/>
      <c r="X50" s="8"/>
      <c r="Y50" s="4"/>
      <c r="Z50" s="6" t="str">
        <f>IF(ISERROR(Y50/O50),"0%",Y50/O50)</f>
        <v>0%</v>
      </c>
      <c r="AA50" s="2"/>
      <c r="AB50" s="109"/>
      <c r="AC50" s="3"/>
      <c r="AD50" s="2"/>
      <c r="AE50" s="4"/>
      <c r="AF50" s="6" t="str">
        <f>IF(ISERROR(AE50/O50),"0%",AE50/O50)</f>
        <v>0%</v>
      </c>
      <c r="AG50" s="2"/>
      <c r="AH50" s="109"/>
      <c r="AI50" s="3"/>
      <c r="AJ50" s="2"/>
      <c r="AK50" s="4"/>
      <c r="AL50" s="6" t="str">
        <f>IF(ISERROR(AK50/O50),"0%",AK50/O50)</f>
        <v>0%</v>
      </c>
      <c r="AM50" s="2"/>
      <c r="AN50" s="109"/>
      <c r="AO50" s="5">
        <f>T50+Z50+AF50+AL50</f>
        <v>0</v>
      </c>
      <c r="AP50" s="126"/>
    </row>
    <row r="51" spans="1:42" ht="27.75" customHeight="1">
      <c r="A51" s="79" t="s">
        <v>223</v>
      </c>
      <c r="B51" s="80"/>
      <c r="C51" s="80"/>
      <c r="D51" s="80"/>
      <c r="E51" s="80"/>
      <c r="F51" s="80"/>
      <c r="G51" s="80"/>
      <c r="H51" s="80"/>
      <c r="I51" s="81"/>
      <c r="K51" s="85" t="s">
        <v>29</v>
      </c>
      <c r="L51" s="85"/>
      <c r="M51" s="85"/>
      <c r="N51" s="85"/>
      <c r="O51" s="128" t="s">
        <v>36</v>
      </c>
      <c r="Q51" s="85" t="s">
        <v>262</v>
      </c>
      <c r="R51" s="85"/>
      <c r="S51" s="72" t="s">
        <v>263</v>
      </c>
      <c r="T51" s="72"/>
      <c r="U51" s="72"/>
      <c r="V51" s="123" t="s">
        <v>271</v>
      </c>
      <c r="W51" s="85" t="s">
        <v>264</v>
      </c>
      <c r="X51" s="85"/>
      <c r="Y51" s="72" t="s">
        <v>266</v>
      </c>
      <c r="Z51" s="72"/>
      <c r="AA51" s="72"/>
      <c r="AB51" s="123" t="s">
        <v>271</v>
      </c>
      <c r="AC51" s="85" t="s">
        <v>267</v>
      </c>
      <c r="AD51" s="85"/>
      <c r="AE51" s="72" t="s">
        <v>265</v>
      </c>
      <c r="AF51" s="72"/>
      <c r="AG51" s="72"/>
      <c r="AH51" s="123" t="s">
        <v>271</v>
      </c>
      <c r="AI51" s="85" t="s">
        <v>268</v>
      </c>
      <c r="AJ51" s="85"/>
      <c r="AK51" s="72" t="s">
        <v>269</v>
      </c>
      <c r="AL51" s="72"/>
      <c r="AM51" s="72"/>
      <c r="AN51" s="123" t="s">
        <v>271</v>
      </c>
      <c r="AO51" s="69" t="s">
        <v>35</v>
      </c>
      <c r="AP51" s="69" t="s">
        <v>274</v>
      </c>
    </row>
    <row r="52" spans="1:42" ht="15.75" customHeight="1">
      <c r="A52" s="32" t="s">
        <v>0</v>
      </c>
      <c r="B52" s="73" t="s">
        <v>1</v>
      </c>
      <c r="C52" s="73" t="s">
        <v>2</v>
      </c>
      <c r="D52" s="73" t="s">
        <v>3</v>
      </c>
      <c r="E52" s="73" t="s">
        <v>4</v>
      </c>
      <c r="F52" s="75"/>
      <c r="G52" s="75"/>
      <c r="H52" s="73" t="s">
        <v>5</v>
      </c>
      <c r="I52" s="73" t="s">
        <v>6</v>
      </c>
      <c r="K52" s="129" t="s">
        <v>259</v>
      </c>
      <c r="L52" s="129" t="s">
        <v>258</v>
      </c>
      <c r="M52" s="129" t="s">
        <v>260</v>
      </c>
      <c r="N52" s="129" t="s">
        <v>261</v>
      </c>
      <c r="O52" s="128"/>
      <c r="Q52" s="84" t="s">
        <v>30</v>
      </c>
      <c r="R52" s="85" t="s">
        <v>31</v>
      </c>
      <c r="S52" s="83" t="s">
        <v>32</v>
      </c>
      <c r="T52" s="115" t="s">
        <v>270</v>
      </c>
      <c r="U52" s="83" t="s">
        <v>34</v>
      </c>
      <c r="V52" s="123"/>
      <c r="W52" s="84" t="s">
        <v>30</v>
      </c>
      <c r="X52" s="85" t="s">
        <v>31</v>
      </c>
      <c r="Y52" s="83" t="s">
        <v>32</v>
      </c>
      <c r="Z52" s="115" t="s">
        <v>270</v>
      </c>
      <c r="AA52" s="83" t="s">
        <v>34</v>
      </c>
      <c r="AB52" s="123"/>
      <c r="AC52" s="84" t="s">
        <v>30</v>
      </c>
      <c r="AD52" s="85" t="s">
        <v>31</v>
      </c>
      <c r="AE52" s="83" t="s">
        <v>32</v>
      </c>
      <c r="AF52" s="115" t="s">
        <v>270</v>
      </c>
      <c r="AG52" s="83" t="s">
        <v>34</v>
      </c>
      <c r="AH52" s="123"/>
      <c r="AI52" s="84" t="s">
        <v>30</v>
      </c>
      <c r="AJ52" s="85" t="s">
        <v>31</v>
      </c>
      <c r="AK52" s="83" t="s">
        <v>32</v>
      </c>
      <c r="AL52" s="115" t="s">
        <v>270</v>
      </c>
      <c r="AM52" s="83" t="s">
        <v>34</v>
      </c>
      <c r="AN52" s="123"/>
      <c r="AO52" s="70"/>
      <c r="AP52" s="70"/>
    </row>
    <row r="53" spans="1:42" ht="15.75">
      <c r="A53" s="82" t="s">
        <v>7</v>
      </c>
      <c r="B53" s="74"/>
      <c r="C53" s="74"/>
      <c r="D53" s="74"/>
      <c r="E53" s="74" t="s">
        <v>8</v>
      </c>
      <c r="F53" s="74"/>
      <c r="G53" s="1" t="s">
        <v>9</v>
      </c>
      <c r="H53" s="74"/>
      <c r="I53" s="74"/>
      <c r="K53" s="129"/>
      <c r="L53" s="129"/>
      <c r="M53" s="129"/>
      <c r="N53" s="129"/>
      <c r="O53" s="128"/>
      <c r="Q53" s="84"/>
      <c r="R53" s="85"/>
      <c r="S53" s="83"/>
      <c r="T53" s="115"/>
      <c r="U53" s="83"/>
      <c r="V53" s="123"/>
      <c r="W53" s="84"/>
      <c r="X53" s="85"/>
      <c r="Y53" s="83"/>
      <c r="Z53" s="115"/>
      <c r="AA53" s="83"/>
      <c r="AB53" s="123"/>
      <c r="AC53" s="84"/>
      <c r="AD53" s="85"/>
      <c r="AE53" s="83"/>
      <c r="AF53" s="115"/>
      <c r="AG53" s="83"/>
      <c r="AH53" s="123"/>
      <c r="AI53" s="84"/>
      <c r="AJ53" s="85"/>
      <c r="AK53" s="83"/>
      <c r="AL53" s="115"/>
      <c r="AM53" s="83"/>
      <c r="AN53" s="123"/>
      <c r="AO53" s="70"/>
      <c r="AP53" s="70"/>
    </row>
    <row r="54" spans="1:42" ht="31.5">
      <c r="A54" s="82"/>
      <c r="B54" s="74"/>
      <c r="C54" s="74"/>
      <c r="D54" s="74"/>
      <c r="E54" s="1" t="s">
        <v>10</v>
      </c>
      <c r="F54" s="1" t="s">
        <v>11</v>
      </c>
      <c r="G54" s="1" t="s">
        <v>12</v>
      </c>
      <c r="H54" s="74"/>
      <c r="I54" s="74"/>
      <c r="K54" s="129"/>
      <c r="L54" s="129"/>
      <c r="M54" s="129"/>
      <c r="N54" s="129"/>
      <c r="O54" s="128"/>
      <c r="Q54" s="84"/>
      <c r="R54" s="85"/>
      <c r="S54" s="83"/>
      <c r="T54" s="115"/>
      <c r="U54" s="83"/>
      <c r="V54" s="123"/>
      <c r="W54" s="84"/>
      <c r="X54" s="85"/>
      <c r="Y54" s="83"/>
      <c r="Z54" s="115"/>
      <c r="AA54" s="83"/>
      <c r="AB54" s="123"/>
      <c r="AC54" s="84"/>
      <c r="AD54" s="85"/>
      <c r="AE54" s="83"/>
      <c r="AF54" s="115"/>
      <c r="AG54" s="83"/>
      <c r="AH54" s="123"/>
      <c r="AI54" s="84"/>
      <c r="AJ54" s="85"/>
      <c r="AK54" s="83"/>
      <c r="AL54" s="115"/>
      <c r="AM54" s="83"/>
      <c r="AN54" s="123"/>
      <c r="AO54" s="71"/>
      <c r="AP54" s="71"/>
    </row>
    <row r="55" spans="1:42" ht="75">
      <c r="A55" s="4" t="s">
        <v>224</v>
      </c>
      <c r="B55" s="10" t="s">
        <v>310</v>
      </c>
      <c r="C55" s="10" t="s">
        <v>61</v>
      </c>
      <c r="D55" s="10" t="s">
        <v>225</v>
      </c>
      <c r="E55" s="24">
        <v>44197</v>
      </c>
      <c r="F55" s="24">
        <v>44561</v>
      </c>
      <c r="G55" s="11" t="s">
        <v>226</v>
      </c>
      <c r="H55" s="10" t="s">
        <v>227</v>
      </c>
      <c r="I55" s="11" t="s">
        <v>113</v>
      </c>
      <c r="K55" s="2">
        <v>25</v>
      </c>
      <c r="L55" s="2">
        <v>25</v>
      </c>
      <c r="M55" s="2">
        <v>25</v>
      </c>
      <c r="N55" s="2">
        <v>25</v>
      </c>
      <c r="O55" s="2">
        <f>K55+L55+M55+N55</f>
        <v>100</v>
      </c>
      <c r="Q55" s="3"/>
      <c r="R55" s="2"/>
      <c r="S55" s="4"/>
      <c r="T55" s="6">
        <f>IF(ISERROR(S55/O55),"0%",S55/O55)</f>
        <v>0</v>
      </c>
      <c r="U55" s="46"/>
      <c r="V55" s="108">
        <f>(T55+T56+T57)/3</f>
        <v>0</v>
      </c>
      <c r="W55" s="3"/>
      <c r="X55" s="8"/>
      <c r="Y55" s="4"/>
      <c r="Z55" s="6">
        <f>IF(ISERROR(Y55/O55),"0%",Y55/O55)</f>
        <v>0</v>
      </c>
      <c r="AA55" s="8"/>
      <c r="AB55" s="108">
        <f>(Z55+Z56+Z57)/3</f>
        <v>0</v>
      </c>
      <c r="AC55" s="3"/>
      <c r="AD55" s="2"/>
      <c r="AE55" s="4"/>
      <c r="AF55" s="6">
        <f>IF(ISERROR(AE55/O55),"0%",AE55/O55)</f>
        <v>0</v>
      </c>
      <c r="AG55" s="2"/>
      <c r="AH55" s="108">
        <f>(AF55+AF56+AF57)/3</f>
        <v>0</v>
      </c>
      <c r="AI55" s="3"/>
      <c r="AJ55" s="2"/>
      <c r="AK55" s="4"/>
      <c r="AL55" s="6">
        <f>IF(ISERROR(AK55/O55),"0%",AK55/O55)</f>
        <v>0</v>
      </c>
      <c r="AM55" s="2"/>
      <c r="AN55" s="108">
        <f>(AL55+AL56+AL57)/3</f>
        <v>0</v>
      </c>
      <c r="AO55" s="5">
        <f>T55+Z55+AF55+AL55</f>
        <v>0</v>
      </c>
      <c r="AP55" s="125">
        <f>V55+AB55+AH55+AN55</f>
        <v>0</v>
      </c>
    </row>
    <row r="56" spans="1:42" ht="103.5" customHeight="1">
      <c r="A56" s="4" t="s">
        <v>224</v>
      </c>
      <c r="B56" s="10" t="s">
        <v>311</v>
      </c>
      <c r="C56" s="10" t="s">
        <v>61</v>
      </c>
      <c r="D56" s="10" t="s">
        <v>225</v>
      </c>
      <c r="E56" s="24">
        <v>44197</v>
      </c>
      <c r="F56" s="24">
        <v>44561</v>
      </c>
      <c r="G56" s="10" t="s">
        <v>228</v>
      </c>
      <c r="H56" s="10" t="s">
        <v>229</v>
      </c>
      <c r="I56" s="11" t="s">
        <v>113</v>
      </c>
      <c r="K56" s="2"/>
      <c r="L56" s="2"/>
      <c r="M56" s="2"/>
      <c r="N56" s="2">
        <v>50</v>
      </c>
      <c r="O56" s="2">
        <f>K56+L56+M56+N56</f>
        <v>50</v>
      </c>
      <c r="Q56" s="3"/>
      <c r="R56" s="2"/>
      <c r="S56" s="4"/>
      <c r="T56" s="6">
        <f>IF(ISERROR(S56/O56),"0%",S56/O56)</f>
        <v>0</v>
      </c>
      <c r="U56" s="8"/>
      <c r="V56" s="114"/>
      <c r="W56" s="3"/>
      <c r="X56" s="8"/>
      <c r="Y56" s="4"/>
      <c r="Z56" s="6">
        <f>IF(ISERROR(Y56/O56),"0%",Y56/O56)</f>
        <v>0</v>
      </c>
      <c r="AA56" s="8"/>
      <c r="AB56" s="114"/>
      <c r="AC56" s="3"/>
      <c r="AD56" s="2"/>
      <c r="AE56" s="4"/>
      <c r="AF56" s="6">
        <f>IF(ISERROR(AE56/O56),"0%",AE56/O56)</f>
        <v>0</v>
      </c>
      <c r="AG56" s="2"/>
      <c r="AH56" s="114"/>
      <c r="AI56" s="3"/>
      <c r="AJ56" s="2"/>
      <c r="AK56" s="4"/>
      <c r="AL56" s="6">
        <f>IF(ISERROR(AK56/O56),"0%",AK56/O56)</f>
        <v>0</v>
      </c>
      <c r="AM56" s="2"/>
      <c r="AN56" s="114"/>
      <c r="AO56" s="5">
        <f>T56+Z56+AF56+AL56</f>
        <v>0</v>
      </c>
      <c r="AP56" s="126"/>
    </row>
    <row r="57" spans="1:42" ht="75">
      <c r="A57" s="4" t="s">
        <v>224</v>
      </c>
      <c r="B57" s="12" t="s">
        <v>309</v>
      </c>
      <c r="C57" s="10" t="s">
        <v>61</v>
      </c>
      <c r="D57" s="10" t="s">
        <v>225</v>
      </c>
      <c r="E57" s="24">
        <v>44197</v>
      </c>
      <c r="F57" s="24">
        <v>44561</v>
      </c>
      <c r="G57" s="13" t="s">
        <v>230</v>
      </c>
      <c r="H57" s="14" t="s">
        <v>231</v>
      </c>
      <c r="I57" s="11" t="s">
        <v>113</v>
      </c>
      <c r="K57" s="2"/>
      <c r="L57" s="2">
        <v>2</v>
      </c>
      <c r="M57" s="2">
        <v>2</v>
      </c>
      <c r="N57" s="2">
        <v>2</v>
      </c>
      <c r="O57" s="2">
        <f>K57+L57+M57+N57</f>
        <v>6</v>
      </c>
      <c r="Q57" s="3"/>
      <c r="R57" s="8"/>
      <c r="S57" s="4"/>
      <c r="T57" s="6">
        <f>IF(ISERROR(S57/O57),"0%",S57/O57)</f>
        <v>0</v>
      </c>
      <c r="U57" s="8"/>
      <c r="V57" s="109"/>
      <c r="W57" s="3"/>
      <c r="X57" s="8"/>
      <c r="Y57" s="4"/>
      <c r="Z57" s="6">
        <f>IF(ISERROR(Y57/O57),"0%",Y57/O57)</f>
        <v>0</v>
      </c>
      <c r="AA57" s="8"/>
      <c r="AB57" s="109"/>
      <c r="AC57" s="3"/>
      <c r="AD57" s="2"/>
      <c r="AE57" s="4"/>
      <c r="AF57" s="6">
        <f>IF(ISERROR(AE57/O57),"0%",AE57/O57)</f>
        <v>0</v>
      </c>
      <c r="AG57" s="2"/>
      <c r="AH57" s="109"/>
      <c r="AI57" s="3"/>
      <c r="AJ57" s="2"/>
      <c r="AK57" s="4"/>
      <c r="AL57" s="6">
        <f>IF(ISERROR(AK57/O57),"0%",AK57/O57)</f>
        <v>0</v>
      </c>
      <c r="AM57" s="2"/>
      <c r="AN57" s="109"/>
      <c r="AO57" s="5">
        <f>T57+Z57+AF57+AL57</f>
        <v>0</v>
      </c>
      <c r="AP57" s="126"/>
    </row>
    <row r="58" spans="1:42" ht="27.75" customHeight="1">
      <c r="A58" s="79" t="s">
        <v>108</v>
      </c>
      <c r="B58" s="80"/>
      <c r="C58" s="80"/>
      <c r="D58" s="80"/>
      <c r="E58" s="80"/>
      <c r="F58" s="80"/>
      <c r="G58" s="80"/>
      <c r="H58" s="80"/>
      <c r="I58" s="81"/>
      <c r="K58" s="85" t="s">
        <v>29</v>
      </c>
      <c r="L58" s="85"/>
      <c r="M58" s="85"/>
      <c r="N58" s="85"/>
      <c r="O58" s="128" t="s">
        <v>36</v>
      </c>
      <c r="Q58" s="85" t="s">
        <v>262</v>
      </c>
      <c r="R58" s="85"/>
      <c r="S58" s="72" t="s">
        <v>263</v>
      </c>
      <c r="T58" s="72"/>
      <c r="U58" s="72"/>
      <c r="V58" s="123" t="s">
        <v>271</v>
      </c>
      <c r="W58" s="85" t="s">
        <v>264</v>
      </c>
      <c r="X58" s="85"/>
      <c r="Y58" s="72" t="s">
        <v>266</v>
      </c>
      <c r="Z58" s="72"/>
      <c r="AA58" s="72"/>
      <c r="AB58" s="123" t="s">
        <v>271</v>
      </c>
      <c r="AC58" s="85" t="s">
        <v>267</v>
      </c>
      <c r="AD58" s="85"/>
      <c r="AE58" s="72" t="s">
        <v>265</v>
      </c>
      <c r="AF58" s="72"/>
      <c r="AG58" s="72"/>
      <c r="AH58" s="123" t="s">
        <v>271</v>
      </c>
      <c r="AI58" s="85" t="s">
        <v>268</v>
      </c>
      <c r="AJ58" s="85"/>
      <c r="AK58" s="72" t="s">
        <v>269</v>
      </c>
      <c r="AL58" s="72"/>
      <c r="AM58" s="72"/>
      <c r="AN58" s="123" t="s">
        <v>271</v>
      </c>
      <c r="AO58" s="69" t="s">
        <v>273</v>
      </c>
      <c r="AP58" s="69" t="s">
        <v>35</v>
      </c>
    </row>
    <row r="59" spans="1:42" ht="15.75" customHeight="1">
      <c r="A59" s="32" t="s">
        <v>0</v>
      </c>
      <c r="B59" s="73" t="s">
        <v>1</v>
      </c>
      <c r="C59" s="73" t="s">
        <v>2</v>
      </c>
      <c r="D59" s="73" t="s">
        <v>3</v>
      </c>
      <c r="E59" s="73" t="s">
        <v>4</v>
      </c>
      <c r="F59" s="75"/>
      <c r="G59" s="75"/>
      <c r="H59" s="73" t="s">
        <v>5</v>
      </c>
      <c r="I59" s="73" t="s">
        <v>6</v>
      </c>
      <c r="K59" s="129" t="s">
        <v>259</v>
      </c>
      <c r="L59" s="129" t="s">
        <v>258</v>
      </c>
      <c r="M59" s="129" t="s">
        <v>260</v>
      </c>
      <c r="N59" s="129" t="s">
        <v>261</v>
      </c>
      <c r="O59" s="128"/>
      <c r="Q59" s="84" t="s">
        <v>30</v>
      </c>
      <c r="R59" s="85" t="s">
        <v>31</v>
      </c>
      <c r="S59" s="83" t="s">
        <v>32</v>
      </c>
      <c r="T59" s="115" t="s">
        <v>270</v>
      </c>
      <c r="U59" s="83" t="s">
        <v>34</v>
      </c>
      <c r="V59" s="123"/>
      <c r="W59" s="84" t="s">
        <v>30</v>
      </c>
      <c r="X59" s="85" t="s">
        <v>31</v>
      </c>
      <c r="Y59" s="83" t="s">
        <v>32</v>
      </c>
      <c r="Z59" s="115" t="s">
        <v>270</v>
      </c>
      <c r="AA59" s="83" t="s">
        <v>34</v>
      </c>
      <c r="AB59" s="123"/>
      <c r="AC59" s="84" t="s">
        <v>30</v>
      </c>
      <c r="AD59" s="85" t="s">
        <v>31</v>
      </c>
      <c r="AE59" s="83" t="s">
        <v>32</v>
      </c>
      <c r="AF59" s="115" t="s">
        <v>270</v>
      </c>
      <c r="AG59" s="83" t="s">
        <v>34</v>
      </c>
      <c r="AH59" s="123"/>
      <c r="AI59" s="84" t="s">
        <v>30</v>
      </c>
      <c r="AJ59" s="85" t="s">
        <v>31</v>
      </c>
      <c r="AK59" s="83" t="s">
        <v>32</v>
      </c>
      <c r="AL59" s="115" t="s">
        <v>270</v>
      </c>
      <c r="AM59" s="83" t="s">
        <v>34</v>
      </c>
      <c r="AN59" s="123"/>
      <c r="AO59" s="70"/>
      <c r="AP59" s="70"/>
    </row>
    <row r="60" spans="1:42" ht="15.75">
      <c r="A60" s="82" t="s">
        <v>7</v>
      </c>
      <c r="B60" s="74"/>
      <c r="C60" s="74"/>
      <c r="D60" s="74"/>
      <c r="E60" s="74" t="s">
        <v>8</v>
      </c>
      <c r="F60" s="74"/>
      <c r="G60" s="1" t="s">
        <v>9</v>
      </c>
      <c r="H60" s="74"/>
      <c r="I60" s="74"/>
      <c r="K60" s="129"/>
      <c r="L60" s="129"/>
      <c r="M60" s="129"/>
      <c r="N60" s="129"/>
      <c r="O60" s="128"/>
      <c r="Q60" s="84"/>
      <c r="R60" s="85"/>
      <c r="S60" s="83"/>
      <c r="T60" s="115"/>
      <c r="U60" s="83"/>
      <c r="V60" s="123"/>
      <c r="W60" s="84"/>
      <c r="X60" s="85"/>
      <c r="Y60" s="83"/>
      <c r="Z60" s="115"/>
      <c r="AA60" s="83"/>
      <c r="AB60" s="123"/>
      <c r="AC60" s="84"/>
      <c r="AD60" s="85"/>
      <c r="AE60" s="83"/>
      <c r="AF60" s="115"/>
      <c r="AG60" s="83"/>
      <c r="AH60" s="123"/>
      <c r="AI60" s="84"/>
      <c r="AJ60" s="85"/>
      <c r="AK60" s="83"/>
      <c r="AL60" s="115"/>
      <c r="AM60" s="83"/>
      <c r="AN60" s="123"/>
      <c r="AO60" s="70"/>
      <c r="AP60" s="70"/>
    </row>
    <row r="61" spans="1:42" ht="31.5">
      <c r="A61" s="82"/>
      <c r="B61" s="74"/>
      <c r="C61" s="74"/>
      <c r="D61" s="74"/>
      <c r="E61" s="1" t="s">
        <v>10</v>
      </c>
      <c r="F61" s="1" t="s">
        <v>11</v>
      </c>
      <c r="G61" s="1" t="s">
        <v>12</v>
      </c>
      <c r="H61" s="74"/>
      <c r="I61" s="74"/>
      <c r="K61" s="129"/>
      <c r="L61" s="129"/>
      <c r="M61" s="129"/>
      <c r="N61" s="129"/>
      <c r="O61" s="128"/>
      <c r="Q61" s="84"/>
      <c r="R61" s="85"/>
      <c r="S61" s="83"/>
      <c r="T61" s="115"/>
      <c r="U61" s="83"/>
      <c r="V61" s="123"/>
      <c r="W61" s="84"/>
      <c r="X61" s="85"/>
      <c r="Y61" s="83"/>
      <c r="Z61" s="115"/>
      <c r="AA61" s="83"/>
      <c r="AB61" s="123"/>
      <c r="AC61" s="84"/>
      <c r="AD61" s="85"/>
      <c r="AE61" s="83"/>
      <c r="AF61" s="115"/>
      <c r="AG61" s="83"/>
      <c r="AH61" s="123"/>
      <c r="AI61" s="84"/>
      <c r="AJ61" s="85"/>
      <c r="AK61" s="83"/>
      <c r="AL61" s="115"/>
      <c r="AM61" s="83"/>
      <c r="AN61" s="123"/>
      <c r="AO61" s="71"/>
      <c r="AP61" s="71"/>
    </row>
    <row r="62" spans="1:42" ht="60">
      <c r="A62" s="4" t="s">
        <v>109</v>
      </c>
      <c r="B62" s="10" t="s">
        <v>110</v>
      </c>
      <c r="C62" s="10" t="s">
        <v>61</v>
      </c>
      <c r="D62" s="10" t="s">
        <v>62</v>
      </c>
      <c r="E62" s="24">
        <v>44197</v>
      </c>
      <c r="F62" s="24">
        <v>44561</v>
      </c>
      <c r="G62" s="11" t="s">
        <v>111</v>
      </c>
      <c r="H62" s="11" t="s">
        <v>112</v>
      </c>
      <c r="I62" s="11" t="s">
        <v>113</v>
      </c>
      <c r="K62" s="2"/>
      <c r="L62" s="2"/>
      <c r="M62" s="2"/>
      <c r="N62" s="2"/>
      <c r="O62" s="2">
        <f>K62+L62+M62+N62</f>
        <v>0</v>
      </c>
      <c r="Q62" s="3"/>
      <c r="R62" s="2"/>
      <c r="S62" s="4"/>
      <c r="T62" s="6" t="str">
        <f>IF(ISERROR(S62/O62),"0%",S62/O62)</f>
        <v>0%</v>
      </c>
      <c r="U62" s="2"/>
      <c r="V62" s="23" t="str">
        <f>T62</f>
        <v>0%</v>
      </c>
      <c r="W62" s="3"/>
      <c r="X62" s="8"/>
      <c r="Y62" s="4"/>
      <c r="Z62" s="6" t="str">
        <f>IF(ISERROR(Y62/O62),"0%",Y62/O62)</f>
        <v>0%</v>
      </c>
      <c r="AA62" s="8"/>
      <c r="AB62" s="45" t="str">
        <f>Z62</f>
        <v>0%</v>
      </c>
      <c r="AC62" s="3"/>
      <c r="AD62" s="2"/>
      <c r="AE62" s="4"/>
      <c r="AF62" s="6" t="str">
        <f>IF(ISERROR(AE62/O62),"0%",AE62/O62)</f>
        <v>0%</v>
      </c>
      <c r="AG62" s="2"/>
      <c r="AH62" s="45" t="str">
        <f>AF62</f>
        <v>0%</v>
      </c>
      <c r="AI62" s="3"/>
      <c r="AJ62" s="2"/>
      <c r="AK62" s="4"/>
      <c r="AL62" s="6" t="str">
        <f>IF(ISERROR(AK62/O62),"0%",AK62/O62)</f>
        <v>0%</v>
      </c>
      <c r="AM62" s="2"/>
      <c r="AN62" s="45" t="str">
        <f>AL62</f>
        <v>0%</v>
      </c>
      <c r="AO62" s="5">
        <f>T62+Z62+AF62+AL62</f>
        <v>0</v>
      </c>
      <c r="AP62" s="5">
        <f>V62+AB62+AH62+AN62</f>
        <v>0</v>
      </c>
    </row>
    <row r="63" spans="1:42" ht="27.75" customHeight="1">
      <c r="A63" s="95" t="s">
        <v>114</v>
      </c>
      <c r="B63" s="96"/>
      <c r="C63" s="96"/>
      <c r="D63" s="96"/>
      <c r="E63" s="96"/>
      <c r="F63" s="96"/>
      <c r="G63" s="96"/>
      <c r="H63" s="96"/>
      <c r="I63" s="97"/>
      <c r="K63" s="85" t="s">
        <v>29</v>
      </c>
      <c r="L63" s="85"/>
      <c r="M63" s="85"/>
      <c r="N63" s="85"/>
      <c r="O63" s="128" t="s">
        <v>36</v>
      </c>
      <c r="Q63" s="85" t="s">
        <v>262</v>
      </c>
      <c r="R63" s="85"/>
      <c r="S63" s="72" t="s">
        <v>263</v>
      </c>
      <c r="T63" s="72"/>
      <c r="U63" s="72"/>
      <c r="V63" s="123" t="s">
        <v>271</v>
      </c>
      <c r="W63" s="85" t="s">
        <v>264</v>
      </c>
      <c r="X63" s="85"/>
      <c r="Y63" s="72" t="s">
        <v>266</v>
      </c>
      <c r="Z63" s="72"/>
      <c r="AA63" s="72"/>
      <c r="AB63" s="123" t="s">
        <v>271</v>
      </c>
      <c r="AC63" s="85" t="s">
        <v>267</v>
      </c>
      <c r="AD63" s="85"/>
      <c r="AE63" s="72" t="s">
        <v>265</v>
      </c>
      <c r="AF63" s="72"/>
      <c r="AG63" s="72"/>
      <c r="AH63" s="123" t="s">
        <v>271</v>
      </c>
      <c r="AI63" s="85" t="s">
        <v>268</v>
      </c>
      <c r="AJ63" s="85"/>
      <c r="AK63" s="72" t="s">
        <v>269</v>
      </c>
      <c r="AL63" s="72"/>
      <c r="AM63" s="72"/>
      <c r="AN63" s="123" t="s">
        <v>271</v>
      </c>
      <c r="AO63" s="69" t="s">
        <v>35</v>
      </c>
      <c r="AP63" s="69" t="s">
        <v>274</v>
      </c>
    </row>
    <row r="64" spans="1:42" ht="15.75" customHeight="1">
      <c r="A64" s="32" t="s">
        <v>0</v>
      </c>
      <c r="B64" s="98" t="s">
        <v>1</v>
      </c>
      <c r="C64" s="98" t="s">
        <v>2</v>
      </c>
      <c r="D64" s="98" t="s">
        <v>3</v>
      </c>
      <c r="E64" s="100" t="s">
        <v>4</v>
      </c>
      <c r="F64" s="101"/>
      <c r="G64" s="102"/>
      <c r="H64" s="98" t="s">
        <v>5</v>
      </c>
      <c r="I64" s="98" t="s">
        <v>6</v>
      </c>
      <c r="K64" s="129" t="s">
        <v>259</v>
      </c>
      <c r="L64" s="129" t="s">
        <v>258</v>
      </c>
      <c r="M64" s="129" t="s">
        <v>260</v>
      </c>
      <c r="N64" s="129" t="s">
        <v>261</v>
      </c>
      <c r="O64" s="128"/>
      <c r="Q64" s="84" t="s">
        <v>30</v>
      </c>
      <c r="R64" s="85" t="s">
        <v>31</v>
      </c>
      <c r="S64" s="83" t="s">
        <v>32</v>
      </c>
      <c r="T64" s="115" t="s">
        <v>270</v>
      </c>
      <c r="U64" s="83" t="s">
        <v>34</v>
      </c>
      <c r="V64" s="123"/>
      <c r="W64" s="84" t="s">
        <v>30</v>
      </c>
      <c r="X64" s="85" t="s">
        <v>31</v>
      </c>
      <c r="Y64" s="83" t="s">
        <v>32</v>
      </c>
      <c r="Z64" s="115" t="s">
        <v>270</v>
      </c>
      <c r="AA64" s="83" t="s">
        <v>34</v>
      </c>
      <c r="AB64" s="123"/>
      <c r="AC64" s="84" t="s">
        <v>30</v>
      </c>
      <c r="AD64" s="85" t="s">
        <v>31</v>
      </c>
      <c r="AE64" s="83" t="s">
        <v>32</v>
      </c>
      <c r="AF64" s="115" t="s">
        <v>270</v>
      </c>
      <c r="AG64" s="83" t="s">
        <v>34</v>
      </c>
      <c r="AH64" s="123"/>
      <c r="AI64" s="84" t="s">
        <v>30</v>
      </c>
      <c r="AJ64" s="85" t="s">
        <v>31</v>
      </c>
      <c r="AK64" s="83" t="s">
        <v>32</v>
      </c>
      <c r="AL64" s="115" t="s">
        <v>270</v>
      </c>
      <c r="AM64" s="83" t="s">
        <v>34</v>
      </c>
      <c r="AN64" s="123"/>
      <c r="AO64" s="70"/>
      <c r="AP64" s="70"/>
    </row>
    <row r="65" spans="1:42" ht="15.75">
      <c r="A65" s="103" t="s">
        <v>7</v>
      </c>
      <c r="B65" s="99"/>
      <c r="C65" s="99"/>
      <c r="D65" s="99"/>
      <c r="E65" s="100" t="s">
        <v>8</v>
      </c>
      <c r="F65" s="102"/>
      <c r="G65" s="1" t="s">
        <v>9</v>
      </c>
      <c r="H65" s="99"/>
      <c r="I65" s="99"/>
      <c r="K65" s="129"/>
      <c r="L65" s="129"/>
      <c r="M65" s="129"/>
      <c r="N65" s="129"/>
      <c r="O65" s="128"/>
      <c r="Q65" s="84"/>
      <c r="R65" s="85"/>
      <c r="S65" s="83"/>
      <c r="T65" s="115"/>
      <c r="U65" s="83"/>
      <c r="V65" s="123"/>
      <c r="W65" s="84"/>
      <c r="X65" s="85"/>
      <c r="Y65" s="83"/>
      <c r="Z65" s="115"/>
      <c r="AA65" s="83"/>
      <c r="AB65" s="123"/>
      <c r="AC65" s="84"/>
      <c r="AD65" s="85"/>
      <c r="AE65" s="83"/>
      <c r="AF65" s="115"/>
      <c r="AG65" s="83"/>
      <c r="AH65" s="123"/>
      <c r="AI65" s="84"/>
      <c r="AJ65" s="85"/>
      <c r="AK65" s="83"/>
      <c r="AL65" s="115"/>
      <c r="AM65" s="83"/>
      <c r="AN65" s="123"/>
      <c r="AO65" s="70"/>
      <c r="AP65" s="70"/>
    </row>
    <row r="66" spans="1:42" ht="31.5">
      <c r="A66" s="104"/>
      <c r="B66" s="73"/>
      <c r="C66" s="73"/>
      <c r="D66" s="73"/>
      <c r="E66" s="1" t="s">
        <v>10</v>
      </c>
      <c r="F66" s="1" t="s">
        <v>11</v>
      </c>
      <c r="G66" s="1" t="s">
        <v>12</v>
      </c>
      <c r="H66" s="73"/>
      <c r="I66" s="73"/>
      <c r="K66" s="129"/>
      <c r="L66" s="129"/>
      <c r="M66" s="129"/>
      <c r="N66" s="129"/>
      <c r="O66" s="128"/>
      <c r="Q66" s="84"/>
      <c r="R66" s="85"/>
      <c r="S66" s="83"/>
      <c r="T66" s="115"/>
      <c r="U66" s="83"/>
      <c r="V66" s="123"/>
      <c r="W66" s="84"/>
      <c r="X66" s="85"/>
      <c r="Y66" s="83"/>
      <c r="Z66" s="115"/>
      <c r="AA66" s="83"/>
      <c r="AB66" s="123"/>
      <c r="AC66" s="84"/>
      <c r="AD66" s="85"/>
      <c r="AE66" s="83"/>
      <c r="AF66" s="115"/>
      <c r="AG66" s="83"/>
      <c r="AH66" s="123"/>
      <c r="AI66" s="84"/>
      <c r="AJ66" s="85"/>
      <c r="AK66" s="83"/>
      <c r="AL66" s="115"/>
      <c r="AM66" s="83"/>
      <c r="AN66" s="123"/>
      <c r="AO66" s="71"/>
      <c r="AP66" s="71"/>
    </row>
    <row r="67" spans="1:42" ht="120">
      <c r="A67" s="4" t="s">
        <v>115</v>
      </c>
      <c r="B67" s="9" t="s">
        <v>116</v>
      </c>
      <c r="C67" s="9" t="s">
        <v>117</v>
      </c>
      <c r="D67" s="9" t="s">
        <v>118</v>
      </c>
      <c r="E67" s="24">
        <v>44197</v>
      </c>
      <c r="F67" s="24">
        <v>44561</v>
      </c>
      <c r="G67" s="25" t="s">
        <v>119</v>
      </c>
      <c r="H67" s="25" t="s">
        <v>120</v>
      </c>
      <c r="I67" s="25" t="s">
        <v>121</v>
      </c>
      <c r="K67" s="2"/>
      <c r="L67" s="2"/>
      <c r="M67" s="2"/>
      <c r="N67" s="2"/>
      <c r="O67" s="2">
        <f aca="true" t="shared" si="0" ref="O67:O73">K67+L67+M67+N67</f>
        <v>0</v>
      </c>
      <c r="Q67" s="3"/>
      <c r="R67" s="2"/>
      <c r="S67" s="4"/>
      <c r="T67" s="6" t="str">
        <f>IF(ISERROR(S67/O67),"0%",S67/O67)</f>
        <v>0%</v>
      </c>
      <c r="U67" s="2"/>
      <c r="V67" s="108">
        <f>(T67+T68+T69+T70+T71+T72+T73)/7</f>
        <v>0</v>
      </c>
      <c r="W67" s="3"/>
      <c r="X67" s="2"/>
      <c r="Y67" s="4"/>
      <c r="Z67" s="6" t="str">
        <f>IF(ISERROR(Y67/O67),"0%",Y67/O67)</f>
        <v>0%</v>
      </c>
      <c r="AA67" s="8"/>
      <c r="AB67" s="108">
        <f>(Z67+Z68+Z69+Z70+Z71+Z72+Z73)/7</f>
        <v>0</v>
      </c>
      <c r="AC67" s="3"/>
      <c r="AD67" s="2"/>
      <c r="AE67" s="4"/>
      <c r="AF67" s="6" t="str">
        <f>IF(ISERROR(AE67/O67),"0%",AE67/O67)</f>
        <v>0%</v>
      </c>
      <c r="AG67" s="2"/>
      <c r="AH67" s="108">
        <f>(AF67+AF68+AF69+AF70+AF71+AF72+AF73)/7</f>
        <v>0</v>
      </c>
      <c r="AI67" s="3"/>
      <c r="AJ67" s="2"/>
      <c r="AK67" s="4"/>
      <c r="AL67" s="6" t="str">
        <f>IF(ISERROR(AK67/O67),"0%",AK67/O67)</f>
        <v>0%</v>
      </c>
      <c r="AM67" s="2"/>
      <c r="AN67" s="108">
        <f>(AL67+AL68+AL69+AL70+AL71+AL72+AL73)/7</f>
        <v>0</v>
      </c>
      <c r="AO67" s="5">
        <f aca="true" t="shared" si="1" ref="AO67:AO73">T67+Z67+AF67+AL67</f>
        <v>0</v>
      </c>
      <c r="AP67" s="125">
        <f>V67+AB67+AH67+AN67</f>
        <v>0</v>
      </c>
    </row>
    <row r="68" spans="1:42" ht="195">
      <c r="A68" s="4" t="s">
        <v>115</v>
      </c>
      <c r="B68" s="9" t="s">
        <v>122</v>
      </c>
      <c r="C68" s="9" t="s">
        <v>117</v>
      </c>
      <c r="D68" s="9" t="s">
        <v>118</v>
      </c>
      <c r="E68" s="24">
        <v>44197</v>
      </c>
      <c r="F68" s="24">
        <v>44561</v>
      </c>
      <c r="G68" s="9" t="s">
        <v>123</v>
      </c>
      <c r="H68" s="9" t="s">
        <v>124</v>
      </c>
      <c r="I68" s="25" t="s">
        <v>121</v>
      </c>
      <c r="K68" s="2"/>
      <c r="L68" s="2"/>
      <c r="M68" s="2"/>
      <c r="N68" s="2"/>
      <c r="O68" s="2">
        <f t="shared" si="0"/>
        <v>0</v>
      </c>
      <c r="Q68" s="3"/>
      <c r="R68" s="2"/>
      <c r="S68" s="4"/>
      <c r="T68" s="6" t="str">
        <f aca="true" t="shared" si="2" ref="T68:T73">IF(ISERROR(S68/O68),"0%",S68/O68)</f>
        <v>0%</v>
      </c>
      <c r="U68" s="2"/>
      <c r="V68" s="114"/>
      <c r="W68" s="3"/>
      <c r="X68" s="8"/>
      <c r="Y68" s="4"/>
      <c r="Z68" s="6" t="str">
        <f aca="true" t="shared" si="3" ref="Z68:Z73">IF(ISERROR(Y68/O68),"0%",Y68/O68)</f>
        <v>0%</v>
      </c>
      <c r="AA68" s="8"/>
      <c r="AB68" s="114"/>
      <c r="AC68" s="3"/>
      <c r="AD68" s="2"/>
      <c r="AE68" s="4"/>
      <c r="AF68" s="6" t="str">
        <f aca="true" t="shared" si="4" ref="AF68:AF73">IF(ISERROR(AE68/O68),"0%",AE68/O68)</f>
        <v>0%</v>
      </c>
      <c r="AG68" s="2"/>
      <c r="AH68" s="114"/>
      <c r="AI68" s="3"/>
      <c r="AJ68" s="2"/>
      <c r="AK68" s="4"/>
      <c r="AL68" s="6" t="str">
        <f aca="true" t="shared" si="5" ref="AL68:AL73">IF(ISERROR(AK68/O68),"0%",AK68/O68)</f>
        <v>0%</v>
      </c>
      <c r="AM68" s="2"/>
      <c r="AN68" s="114"/>
      <c r="AO68" s="5">
        <f t="shared" si="1"/>
        <v>0</v>
      </c>
      <c r="AP68" s="126"/>
    </row>
    <row r="69" spans="1:42" ht="75">
      <c r="A69" s="4" t="s">
        <v>224</v>
      </c>
      <c r="B69" s="9" t="s">
        <v>125</v>
      </c>
      <c r="C69" s="9" t="s">
        <v>117</v>
      </c>
      <c r="D69" s="9" t="s">
        <v>118</v>
      </c>
      <c r="E69" s="24">
        <v>44197</v>
      </c>
      <c r="F69" s="24">
        <v>44561</v>
      </c>
      <c r="G69" s="9" t="s">
        <v>126</v>
      </c>
      <c r="H69" s="9" t="s">
        <v>127</v>
      </c>
      <c r="I69" s="25" t="s">
        <v>121</v>
      </c>
      <c r="K69" s="2"/>
      <c r="L69" s="2"/>
      <c r="M69" s="2"/>
      <c r="N69" s="2"/>
      <c r="O69" s="2">
        <f t="shared" si="0"/>
        <v>0</v>
      </c>
      <c r="Q69" s="3"/>
      <c r="R69" s="2"/>
      <c r="S69" s="4">
        <v>0</v>
      </c>
      <c r="T69" s="6" t="str">
        <f t="shared" si="2"/>
        <v>0%</v>
      </c>
      <c r="U69" s="2"/>
      <c r="V69" s="114"/>
      <c r="W69" s="3"/>
      <c r="X69" s="8"/>
      <c r="Y69" s="4"/>
      <c r="Z69" s="6" t="str">
        <f t="shared" si="3"/>
        <v>0%</v>
      </c>
      <c r="AA69" s="8"/>
      <c r="AB69" s="114"/>
      <c r="AC69" s="3"/>
      <c r="AD69" s="2"/>
      <c r="AE69" s="4"/>
      <c r="AF69" s="6" t="str">
        <f t="shared" si="4"/>
        <v>0%</v>
      </c>
      <c r="AG69" s="2"/>
      <c r="AH69" s="114"/>
      <c r="AI69" s="3"/>
      <c r="AJ69" s="2"/>
      <c r="AK69" s="4"/>
      <c r="AL69" s="6" t="str">
        <f t="shared" si="5"/>
        <v>0%</v>
      </c>
      <c r="AM69" s="2"/>
      <c r="AN69" s="114"/>
      <c r="AO69" s="5">
        <f t="shared" si="1"/>
        <v>0</v>
      </c>
      <c r="AP69" s="126"/>
    </row>
    <row r="70" spans="1:42" ht="60">
      <c r="A70" s="4" t="s">
        <v>115</v>
      </c>
      <c r="B70" s="9" t="s">
        <v>128</v>
      </c>
      <c r="C70" s="9" t="s">
        <v>117</v>
      </c>
      <c r="D70" s="9" t="s">
        <v>118</v>
      </c>
      <c r="E70" s="24">
        <v>44197</v>
      </c>
      <c r="F70" s="24">
        <v>44561</v>
      </c>
      <c r="G70" s="9" t="s">
        <v>129</v>
      </c>
      <c r="H70" s="9" t="s">
        <v>130</v>
      </c>
      <c r="I70" s="25" t="s">
        <v>121</v>
      </c>
      <c r="K70" s="2"/>
      <c r="L70" s="2"/>
      <c r="M70" s="2"/>
      <c r="N70" s="2"/>
      <c r="O70" s="2">
        <f t="shared" si="0"/>
        <v>0</v>
      </c>
      <c r="Q70" s="3"/>
      <c r="R70" s="2"/>
      <c r="S70" s="4"/>
      <c r="T70" s="6" t="str">
        <f t="shared" si="2"/>
        <v>0%</v>
      </c>
      <c r="U70" s="2"/>
      <c r="V70" s="114"/>
      <c r="W70" s="3"/>
      <c r="X70" s="8"/>
      <c r="Y70" s="4"/>
      <c r="Z70" s="6" t="str">
        <f t="shared" si="3"/>
        <v>0%</v>
      </c>
      <c r="AA70" s="8"/>
      <c r="AB70" s="114"/>
      <c r="AC70" s="3"/>
      <c r="AD70" s="2"/>
      <c r="AE70" s="4"/>
      <c r="AF70" s="6" t="str">
        <f t="shared" si="4"/>
        <v>0%</v>
      </c>
      <c r="AG70" s="2"/>
      <c r="AH70" s="114"/>
      <c r="AI70" s="3"/>
      <c r="AJ70" s="2"/>
      <c r="AK70" s="4"/>
      <c r="AL70" s="6" t="str">
        <f t="shared" si="5"/>
        <v>0%</v>
      </c>
      <c r="AM70" s="2"/>
      <c r="AN70" s="114"/>
      <c r="AO70" s="5">
        <f t="shared" si="1"/>
        <v>0</v>
      </c>
      <c r="AP70" s="126"/>
    </row>
    <row r="71" spans="1:42" ht="90">
      <c r="A71" s="4" t="s">
        <v>115</v>
      </c>
      <c r="B71" s="8" t="s">
        <v>131</v>
      </c>
      <c r="C71" s="9" t="s">
        <v>117</v>
      </c>
      <c r="D71" s="9" t="s">
        <v>118</v>
      </c>
      <c r="E71" s="24">
        <v>44197</v>
      </c>
      <c r="F71" s="24">
        <v>44561</v>
      </c>
      <c r="G71" s="8" t="s">
        <v>132</v>
      </c>
      <c r="H71" s="8" t="s">
        <v>133</v>
      </c>
      <c r="I71" s="25" t="s">
        <v>121</v>
      </c>
      <c r="K71" s="2"/>
      <c r="L71" s="2"/>
      <c r="M71" s="2"/>
      <c r="N71" s="2"/>
      <c r="O71" s="2">
        <f t="shared" si="0"/>
        <v>0</v>
      </c>
      <c r="Q71" s="3"/>
      <c r="R71" s="2"/>
      <c r="S71" s="4"/>
      <c r="T71" s="6" t="str">
        <f t="shared" si="2"/>
        <v>0%</v>
      </c>
      <c r="U71" s="2"/>
      <c r="V71" s="114"/>
      <c r="W71" s="3"/>
      <c r="X71" s="2"/>
      <c r="Y71" s="4"/>
      <c r="Z71" s="6" t="str">
        <f t="shared" si="3"/>
        <v>0%</v>
      </c>
      <c r="AA71" s="8"/>
      <c r="AB71" s="114"/>
      <c r="AC71" s="3"/>
      <c r="AD71" s="2"/>
      <c r="AE71" s="4"/>
      <c r="AF71" s="6" t="str">
        <f t="shared" si="4"/>
        <v>0%</v>
      </c>
      <c r="AG71" s="2"/>
      <c r="AH71" s="114"/>
      <c r="AI71" s="3"/>
      <c r="AJ71" s="2"/>
      <c r="AK71" s="4"/>
      <c r="AL71" s="6" t="str">
        <f t="shared" si="5"/>
        <v>0%</v>
      </c>
      <c r="AM71" s="2"/>
      <c r="AN71" s="114"/>
      <c r="AO71" s="5">
        <f t="shared" si="1"/>
        <v>0</v>
      </c>
      <c r="AP71" s="126"/>
    </row>
    <row r="72" spans="1:42" ht="210" customHeight="1">
      <c r="A72" s="7" t="s">
        <v>279</v>
      </c>
      <c r="B72" s="30" t="s">
        <v>134</v>
      </c>
      <c r="C72" s="8" t="s">
        <v>135</v>
      </c>
      <c r="D72" s="8" t="s">
        <v>136</v>
      </c>
      <c r="E72" s="24">
        <v>44197</v>
      </c>
      <c r="F72" s="24">
        <v>44561</v>
      </c>
      <c r="G72" s="8" t="s">
        <v>137</v>
      </c>
      <c r="H72" s="8" t="s">
        <v>138</v>
      </c>
      <c r="I72" s="8" t="s">
        <v>139</v>
      </c>
      <c r="K72" s="2"/>
      <c r="L72" s="2"/>
      <c r="M72" s="2"/>
      <c r="N72" s="2"/>
      <c r="O72" s="2">
        <f t="shared" si="0"/>
        <v>0</v>
      </c>
      <c r="Q72" s="3"/>
      <c r="R72" s="2"/>
      <c r="S72" s="4"/>
      <c r="T72" s="6" t="str">
        <f t="shared" si="2"/>
        <v>0%</v>
      </c>
      <c r="U72" s="2"/>
      <c r="V72" s="114"/>
      <c r="W72" s="3"/>
      <c r="X72" s="8"/>
      <c r="Y72" s="4"/>
      <c r="Z72" s="6" t="str">
        <f t="shared" si="3"/>
        <v>0%</v>
      </c>
      <c r="AA72" s="8"/>
      <c r="AB72" s="114"/>
      <c r="AC72" s="3"/>
      <c r="AD72" s="2"/>
      <c r="AE72" s="4"/>
      <c r="AF72" s="6" t="str">
        <f t="shared" si="4"/>
        <v>0%</v>
      </c>
      <c r="AG72" s="2"/>
      <c r="AH72" s="114"/>
      <c r="AI72" s="3"/>
      <c r="AJ72" s="2"/>
      <c r="AK72" s="4"/>
      <c r="AL72" s="6" t="str">
        <f t="shared" si="5"/>
        <v>0%</v>
      </c>
      <c r="AM72" s="2"/>
      <c r="AN72" s="114"/>
      <c r="AO72" s="5">
        <f t="shared" si="1"/>
        <v>0</v>
      </c>
      <c r="AP72" s="126"/>
    </row>
    <row r="73" spans="1:42" ht="150">
      <c r="A73" s="4" t="s">
        <v>83</v>
      </c>
      <c r="B73" s="8" t="s">
        <v>140</v>
      </c>
      <c r="C73" s="8" t="s">
        <v>135</v>
      </c>
      <c r="D73" s="8" t="s">
        <v>135</v>
      </c>
      <c r="E73" s="24">
        <v>44197</v>
      </c>
      <c r="F73" s="24">
        <v>44561</v>
      </c>
      <c r="G73" s="8" t="s">
        <v>141</v>
      </c>
      <c r="H73" s="8" t="s">
        <v>142</v>
      </c>
      <c r="I73" s="8" t="s">
        <v>143</v>
      </c>
      <c r="K73" s="2"/>
      <c r="L73" s="2"/>
      <c r="M73" s="2"/>
      <c r="N73" s="2"/>
      <c r="O73" s="2">
        <f t="shared" si="0"/>
        <v>0</v>
      </c>
      <c r="Q73" s="3"/>
      <c r="R73" s="2"/>
      <c r="S73" s="4"/>
      <c r="T73" s="6" t="str">
        <f t="shared" si="2"/>
        <v>0%</v>
      </c>
      <c r="U73" s="2"/>
      <c r="V73" s="109"/>
      <c r="W73" s="3"/>
      <c r="X73" s="8"/>
      <c r="Y73" s="4"/>
      <c r="Z73" s="6" t="str">
        <f t="shared" si="3"/>
        <v>0%</v>
      </c>
      <c r="AA73" s="8"/>
      <c r="AB73" s="109"/>
      <c r="AC73" s="3"/>
      <c r="AD73" s="2"/>
      <c r="AE73" s="4"/>
      <c r="AF73" s="6" t="str">
        <f t="shared" si="4"/>
        <v>0%</v>
      </c>
      <c r="AG73" s="2"/>
      <c r="AH73" s="109"/>
      <c r="AI73" s="3"/>
      <c r="AJ73" s="2"/>
      <c r="AK73" s="4"/>
      <c r="AL73" s="6" t="str">
        <f t="shared" si="5"/>
        <v>0%</v>
      </c>
      <c r="AM73" s="2"/>
      <c r="AN73" s="109"/>
      <c r="AO73" s="5">
        <f t="shared" si="1"/>
        <v>0</v>
      </c>
      <c r="AP73" s="126"/>
    </row>
    <row r="74" spans="1:42" ht="27.75" customHeight="1">
      <c r="A74" s="79" t="s">
        <v>232</v>
      </c>
      <c r="B74" s="80"/>
      <c r="C74" s="80"/>
      <c r="D74" s="80"/>
      <c r="E74" s="80"/>
      <c r="F74" s="80"/>
      <c r="G74" s="80"/>
      <c r="H74" s="80"/>
      <c r="I74" s="81"/>
      <c r="K74" s="85" t="s">
        <v>29</v>
      </c>
      <c r="L74" s="85"/>
      <c r="M74" s="85"/>
      <c r="N74" s="85"/>
      <c r="O74" s="128" t="s">
        <v>36</v>
      </c>
      <c r="Q74" s="85" t="s">
        <v>262</v>
      </c>
      <c r="R74" s="85"/>
      <c r="S74" s="72" t="s">
        <v>263</v>
      </c>
      <c r="T74" s="72"/>
      <c r="U74" s="72"/>
      <c r="V74" s="123" t="s">
        <v>271</v>
      </c>
      <c r="W74" s="85" t="s">
        <v>264</v>
      </c>
      <c r="X74" s="85"/>
      <c r="Y74" s="72" t="s">
        <v>266</v>
      </c>
      <c r="Z74" s="72"/>
      <c r="AA74" s="72"/>
      <c r="AB74" s="123" t="s">
        <v>271</v>
      </c>
      <c r="AC74" s="85" t="s">
        <v>267</v>
      </c>
      <c r="AD74" s="85"/>
      <c r="AE74" s="72" t="s">
        <v>265</v>
      </c>
      <c r="AF74" s="72"/>
      <c r="AG74" s="72"/>
      <c r="AH74" s="123" t="s">
        <v>271</v>
      </c>
      <c r="AI74" s="85" t="s">
        <v>268</v>
      </c>
      <c r="AJ74" s="85"/>
      <c r="AK74" s="72" t="s">
        <v>269</v>
      </c>
      <c r="AL74" s="72"/>
      <c r="AM74" s="72"/>
      <c r="AN74" s="123" t="s">
        <v>271</v>
      </c>
      <c r="AO74" s="69" t="s">
        <v>35</v>
      </c>
      <c r="AP74" s="69" t="s">
        <v>273</v>
      </c>
    </row>
    <row r="75" spans="1:42" ht="15.75" customHeight="1">
      <c r="A75" s="32" t="s">
        <v>0</v>
      </c>
      <c r="B75" s="73" t="s">
        <v>1</v>
      </c>
      <c r="C75" s="73" t="s">
        <v>2</v>
      </c>
      <c r="D75" s="73" t="s">
        <v>3</v>
      </c>
      <c r="E75" s="73" t="s">
        <v>4</v>
      </c>
      <c r="F75" s="75"/>
      <c r="G75" s="75"/>
      <c r="H75" s="73" t="s">
        <v>5</v>
      </c>
      <c r="I75" s="73" t="s">
        <v>6</v>
      </c>
      <c r="K75" s="129" t="s">
        <v>259</v>
      </c>
      <c r="L75" s="129" t="s">
        <v>258</v>
      </c>
      <c r="M75" s="129" t="s">
        <v>260</v>
      </c>
      <c r="N75" s="129" t="s">
        <v>261</v>
      </c>
      <c r="O75" s="128"/>
      <c r="Q75" s="84" t="s">
        <v>30</v>
      </c>
      <c r="R75" s="85" t="s">
        <v>31</v>
      </c>
      <c r="S75" s="83" t="s">
        <v>32</v>
      </c>
      <c r="T75" s="115" t="s">
        <v>270</v>
      </c>
      <c r="U75" s="83" t="s">
        <v>34</v>
      </c>
      <c r="V75" s="123"/>
      <c r="W75" s="84" t="s">
        <v>30</v>
      </c>
      <c r="X75" s="85" t="s">
        <v>31</v>
      </c>
      <c r="Y75" s="83" t="s">
        <v>32</v>
      </c>
      <c r="Z75" s="115" t="s">
        <v>270</v>
      </c>
      <c r="AA75" s="83" t="s">
        <v>34</v>
      </c>
      <c r="AB75" s="123"/>
      <c r="AC75" s="84" t="s">
        <v>30</v>
      </c>
      <c r="AD75" s="85" t="s">
        <v>31</v>
      </c>
      <c r="AE75" s="83" t="s">
        <v>32</v>
      </c>
      <c r="AF75" s="115" t="s">
        <v>270</v>
      </c>
      <c r="AG75" s="83" t="s">
        <v>34</v>
      </c>
      <c r="AH75" s="123"/>
      <c r="AI75" s="84" t="s">
        <v>30</v>
      </c>
      <c r="AJ75" s="85" t="s">
        <v>31</v>
      </c>
      <c r="AK75" s="83" t="s">
        <v>32</v>
      </c>
      <c r="AL75" s="115" t="s">
        <v>270</v>
      </c>
      <c r="AM75" s="83" t="s">
        <v>34</v>
      </c>
      <c r="AN75" s="123"/>
      <c r="AO75" s="70"/>
      <c r="AP75" s="70"/>
    </row>
    <row r="76" spans="1:42" ht="15.75">
      <c r="A76" s="82" t="s">
        <v>7</v>
      </c>
      <c r="B76" s="74"/>
      <c r="C76" s="74"/>
      <c r="D76" s="74"/>
      <c r="E76" s="74" t="s">
        <v>8</v>
      </c>
      <c r="F76" s="74"/>
      <c r="G76" s="1" t="s">
        <v>9</v>
      </c>
      <c r="H76" s="74"/>
      <c r="I76" s="74"/>
      <c r="K76" s="129"/>
      <c r="L76" s="129"/>
      <c r="M76" s="129"/>
      <c r="N76" s="129"/>
      <c r="O76" s="128"/>
      <c r="Q76" s="84"/>
      <c r="R76" s="85"/>
      <c r="S76" s="83"/>
      <c r="T76" s="115"/>
      <c r="U76" s="83"/>
      <c r="V76" s="123"/>
      <c r="W76" s="84"/>
      <c r="X76" s="85"/>
      <c r="Y76" s="83"/>
      <c r="Z76" s="115"/>
      <c r="AA76" s="83"/>
      <c r="AB76" s="123"/>
      <c r="AC76" s="84"/>
      <c r="AD76" s="85"/>
      <c r="AE76" s="83"/>
      <c r="AF76" s="115"/>
      <c r="AG76" s="83"/>
      <c r="AH76" s="123"/>
      <c r="AI76" s="84"/>
      <c r="AJ76" s="85"/>
      <c r="AK76" s="83"/>
      <c r="AL76" s="115"/>
      <c r="AM76" s="83"/>
      <c r="AN76" s="123"/>
      <c r="AO76" s="70"/>
      <c r="AP76" s="70"/>
    </row>
    <row r="77" spans="1:42" ht="31.5">
      <c r="A77" s="82"/>
      <c r="B77" s="74"/>
      <c r="C77" s="74"/>
      <c r="D77" s="74"/>
      <c r="E77" s="1" t="s">
        <v>10</v>
      </c>
      <c r="F77" s="1" t="s">
        <v>11</v>
      </c>
      <c r="G77" s="1" t="s">
        <v>12</v>
      </c>
      <c r="H77" s="74"/>
      <c r="I77" s="74"/>
      <c r="K77" s="129"/>
      <c r="L77" s="129"/>
      <c r="M77" s="129"/>
      <c r="N77" s="129"/>
      <c r="O77" s="128"/>
      <c r="Q77" s="84"/>
      <c r="R77" s="85"/>
      <c r="S77" s="83"/>
      <c r="T77" s="115"/>
      <c r="U77" s="83"/>
      <c r="V77" s="123"/>
      <c r="W77" s="84"/>
      <c r="X77" s="85"/>
      <c r="Y77" s="83"/>
      <c r="Z77" s="115"/>
      <c r="AA77" s="83"/>
      <c r="AB77" s="123"/>
      <c r="AC77" s="84"/>
      <c r="AD77" s="85"/>
      <c r="AE77" s="83"/>
      <c r="AF77" s="115"/>
      <c r="AG77" s="83"/>
      <c r="AH77" s="123"/>
      <c r="AI77" s="84"/>
      <c r="AJ77" s="85"/>
      <c r="AK77" s="83"/>
      <c r="AL77" s="115"/>
      <c r="AM77" s="83"/>
      <c r="AN77" s="123"/>
      <c r="AO77" s="71"/>
      <c r="AP77" s="71"/>
    </row>
    <row r="78" spans="1:42" ht="75">
      <c r="A78" s="105" t="s">
        <v>233</v>
      </c>
      <c r="B78" s="35" t="s">
        <v>234</v>
      </c>
      <c r="C78" s="15" t="s">
        <v>192</v>
      </c>
      <c r="D78" s="16" t="s">
        <v>235</v>
      </c>
      <c r="E78" s="24">
        <v>44197</v>
      </c>
      <c r="F78" s="24">
        <v>44561</v>
      </c>
      <c r="G78" s="16" t="s">
        <v>236</v>
      </c>
      <c r="H78" s="36" t="s">
        <v>237</v>
      </c>
      <c r="I78" s="16" t="s">
        <v>238</v>
      </c>
      <c r="K78" s="2">
        <v>6</v>
      </c>
      <c r="L78" s="2">
        <v>6</v>
      </c>
      <c r="M78" s="2">
        <v>6</v>
      </c>
      <c r="N78" s="2">
        <v>6</v>
      </c>
      <c r="O78" s="2">
        <f aca="true" t="shared" si="6" ref="O78:O83">K78+L78+M78+N78</f>
        <v>24</v>
      </c>
      <c r="Q78" s="3"/>
      <c r="R78" s="2"/>
      <c r="S78" s="4"/>
      <c r="T78" s="6">
        <f aca="true" t="shared" si="7" ref="T78:T83">IF(ISERROR(S78/O78),"0%",S78/O78)</f>
        <v>0</v>
      </c>
      <c r="U78" s="2"/>
      <c r="V78" s="108">
        <f>(T78+T79+T80+T81+T82+T83)/6</f>
        <v>0</v>
      </c>
      <c r="W78" s="3"/>
      <c r="X78" s="2"/>
      <c r="Y78" s="4"/>
      <c r="Z78" s="6">
        <f aca="true" t="shared" si="8" ref="Z78:Z83">IF(ISERROR(Y78/O78),"0%",Y78/O78)</f>
        <v>0</v>
      </c>
      <c r="AA78" s="2"/>
      <c r="AB78" s="108">
        <f>(Z78+Z79+Z80+Z81+Z82+Z83)/6</f>
        <v>0</v>
      </c>
      <c r="AC78" s="3"/>
      <c r="AD78" s="2"/>
      <c r="AE78" s="4"/>
      <c r="AF78" s="6">
        <f aca="true" t="shared" si="9" ref="AF78:AF83">IF(ISERROR(AE78/O78),"0%",AE78/O78)</f>
        <v>0</v>
      </c>
      <c r="AG78" s="2"/>
      <c r="AH78" s="108">
        <f>(AF78+AF79+AF80+AF81+AF82+AF83)/6</f>
        <v>0</v>
      </c>
      <c r="AI78" s="3"/>
      <c r="AJ78" s="2"/>
      <c r="AK78" s="4"/>
      <c r="AL78" s="6">
        <f aca="true" t="shared" si="10" ref="AL78:AL83">IF(ISERROR(AK78/O78),"0%",AK78/O78)</f>
        <v>0</v>
      </c>
      <c r="AM78" s="2"/>
      <c r="AN78" s="108">
        <f>(AL78+AL79+AL80+AL81+AL82+AL83)/6</f>
        <v>0</v>
      </c>
      <c r="AO78" s="5">
        <f aca="true" t="shared" si="11" ref="AO78:AO83">T78+Z78+AF78+AL78</f>
        <v>0</v>
      </c>
      <c r="AP78" s="125">
        <f>V78+AB78+AH78+AN78</f>
        <v>0</v>
      </c>
    </row>
    <row r="79" spans="1:42" ht="75">
      <c r="A79" s="105"/>
      <c r="B79" s="17" t="s">
        <v>239</v>
      </c>
      <c r="C79" s="15" t="s">
        <v>192</v>
      </c>
      <c r="D79" s="8" t="s">
        <v>240</v>
      </c>
      <c r="E79" s="24">
        <v>44197</v>
      </c>
      <c r="F79" s="24">
        <v>44561</v>
      </c>
      <c r="G79" s="8" t="s">
        <v>241</v>
      </c>
      <c r="H79" s="8" t="s">
        <v>242</v>
      </c>
      <c r="I79" s="8" t="s">
        <v>238</v>
      </c>
      <c r="K79" s="2">
        <v>33</v>
      </c>
      <c r="L79" s="2">
        <v>33</v>
      </c>
      <c r="M79" s="2">
        <v>33</v>
      </c>
      <c r="N79" s="2">
        <v>33</v>
      </c>
      <c r="O79" s="2">
        <f t="shared" si="6"/>
        <v>132</v>
      </c>
      <c r="Q79" s="3"/>
      <c r="R79" s="2"/>
      <c r="S79" s="4"/>
      <c r="T79" s="6">
        <f t="shared" si="7"/>
        <v>0</v>
      </c>
      <c r="U79" s="49"/>
      <c r="V79" s="112"/>
      <c r="W79" s="3"/>
      <c r="X79" s="2"/>
      <c r="Y79" s="4"/>
      <c r="Z79" s="6">
        <f t="shared" si="8"/>
        <v>0</v>
      </c>
      <c r="AA79" s="49"/>
      <c r="AB79" s="114"/>
      <c r="AC79" s="3"/>
      <c r="AD79" s="2"/>
      <c r="AE79" s="4"/>
      <c r="AF79" s="6">
        <f t="shared" si="9"/>
        <v>0</v>
      </c>
      <c r="AG79" s="2"/>
      <c r="AH79" s="114"/>
      <c r="AI79" s="3"/>
      <c r="AJ79" s="2"/>
      <c r="AK79" s="4"/>
      <c r="AL79" s="6">
        <f t="shared" si="10"/>
        <v>0</v>
      </c>
      <c r="AM79" s="2"/>
      <c r="AN79" s="114"/>
      <c r="AO79" s="5">
        <f t="shared" si="11"/>
        <v>0</v>
      </c>
      <c r="AP79" s="126"/>
    </row>
    <row r="80" spans="1:42" ht="105">
      <c r="A80" s="105"/>
      <c r="B80" s="17" t="s">
        <v>243</v>
      </c>
      <c r="C80" s="15" t="s">
        <v>192</v>
      </c>
      <c r="D80" s="8" t="s">
        <v>240</v>
      </c>
      <c r="E80" s="24">
        <v>44197</v>
      </c>
      <c r="F80" s="24">
        <v>44561</v>
      </c>
      <c r="G80" s="8" t="s">
        <v>244</v>
      </c>
      <c r="H80" s="8" t="s">
        <v>245</v>
      </c>
      <c r="I80" s="8" t="s">
        <v>238</v>
      </c>
      <c r="K80" s="2">
        <v>3</v>
      </c>
      <c r="L80" s="2">
        <v>4</v>
      </c>
      <c r="M80" s="2">
        <v>3</v>
      </c>
      <c r="N80" s="2">
        <v>4</v>
      </c>
      <c r="O80" s="2">
        <f t="shared" si="6"/>
        <v>14</v>
      </c>
      <c r="Q80" s="3"/>
      <c r="R80" s="2"/>
      <c r="S80" s="4"/>
      <c r="T80" s="6">
        <f t="shared" si="7"/>
        <v>0</v>
      </c>
      <c r="U80" s="8"/>
      <c r="V80" s="112"/>
      <c r="W80" s="3"/>
      <c r="X80" s="2"/>
      <c r="Y80" s="4"/>
      <c r="Z80" s="6">
        <f t="shared" si="8"/>
        <v>0</v>
      </c>
      <c r="AA80" s="8"/>
      <c r="AB80" s="114"/>
      <c r="AC80" s="3"/>
      <c r="AD80" s="2"/>
      <c r="AE80" s="4"/>
      <c r="AF80" s="6">
        <f t="shared" si="9"/>
        <v>0</v>
      </c>
      <c r="AG80" s="2"/>
      <c r="AH80" s="114"/>
      <c r="AI80" s="3"/>
      <c r="AJ80" s="2"/>
      <c r="AK80" s="4"/>
      <c r="AL80" s="6">
        <f t="shared" si="10"/>
        <v>0</v>
      </c>
      <c r="AM80" s="2"/>
      <c r="AN80" s="114"/>
      <c r="AO80" s="5">
        <f t="shared" si="11"/>
        <v>0</v>
      </c>
      <c r="AP80" s="126"/>
    </row>
    <row r="81" spans="1:42" ht="150" customHeight="1">
      <c r="A81" s="105"/>
      <c r="B81" s="17" t="s">
        <v>246</v>
      </c>
      <c r="C81" s="15" t="s">
        <v>192</v>
      </c>
      <c r="D81" s="8" t="s">
        <v>240</v>
      </c>
      <c r="E81" s="24">
        <v>44197</v>
      </c>
      <c r="F81" s="24">
        <v>44561</v>
      </c>
      <c r="G81" s="8" t="s">
        <v>247</v>
      </c>
      <c r="H81" s="8" t="s">
        <v>248</v>
      </c>
      <c r="I81" s="8" t="s">
        <v>249</v>
      </c>
      <c r="K81" s="2">
        <v>3</v>
      </c>
      <c r="L81" s="2">
        <v>3</v>
      </c>
      <c r="M81" s="2">
        <v>3</v>
      </c>
      <c r="N81" s="2">
        <v>3</v>
      </c>
      <c r="O81" s="2">
        <f t="shared" si="6"/>
        <v>12</v>
      </c>
      <c r="Q81" s="3"/>
      <c r="R81" s="2"/>
      <c r="S81" s="4"/>
      <c r="T81" s="6">
        <f t="shared" si="7"/>
        <v>0</v>
      </c>
      <c r="U81" s="2"/>
      <c r="V81" s="112"/>
      <c r="W81" s="3"/>
      <c r="X81" s="2"/>
      <c r="Y81" s="4"/>
      <c r="Z81" s="6">
        <f t="shared" si="8"/>
        <v>0</v>
      </c>
      <c r="AA81" s="2"/>
      <c r="AB81" s="114"/>
      <c r="AC81" s="3"/>
      <c r="AD81" s="2"/>
      <c r="AE81" s="4"/>
      <c r="AF81" s="6">
        <f t="shared" si="9"/>
        <v>0</v>
      </c>
      <c r="AG81" s="2"/>
      <c r="AH81" s="114"/>
      <c r="AI81" s="3"/>
      <c r="AJ81" s="2"/>
      <c r="AK81" s="4"/>
      <c r="AL81" s="6">
        <f t="shared" si="10"/>
        <v>0</v>
      </c>
      <c r="AM81" s="2"/>
      <c r="AN81" s="114"/>
      <c r="AO81" s="5">
        <f t="shared" si="11"/>
        <v>0</v>
      </c>
      <c r="AP81" s="126"/>
    </row>
    <row r="82" spans="1:42" ht="105">
      <c r="A82" s="105"/>
      <c r="B82" s="17" t="s">
        <v>250</v>
      </c>
      <c r="C82" s="15" t="s">
        <v>192</v>
      </c>
      <c r="D82" s="8" t="s">
        <v>251</v>
      </c>
      <c r="E82" s="24">
        <v>44197</v>
      </c>
      <c r="F82" s="24">
        <v>44561</v>
      </c>
      <c r="G82" s="8" t="s">
        <v>252</v>
      </c>
      <c r="H82" s="8" t="s">
        <v>253</v>
      </c>
      <c r="I82" s="8" t="s">
        <v>254</v>
      </c>
      <c r="K82" s="2">
        <v>3</v>
      </c>
      <c r="L82" s="2">
        <v>3</v>
      </c>
      <c r="M82" s="2">
        <v>3</v>
      </c>
      <c r="N82" s="2">
        <v>3</v>
      </c>
      <c r="O82" s="2">
        <f t="shared" si="6"/>
        <v>12</v>
      </c>
      <c r="Q82" s="3"/>
      <c r="R82" s="2"/>
      <c r="S82" s="4"/>
      <c r="T82" s="6">
        <f t="shared" si="7"/>
        <v>0</v>
      </c>
      <c r="U82" s="2"/>
      <c r="V82" s="112"/>
      <c r="W82" s="3"/>
      <c r="X82" s="2"/>
      <c r="Y82" s="4"/>
      <c r="Z82" s="6">
        <f t="shared" si="8"/>
        <v>0</v>
      </c>
      <c r="AA82" s="2"/>
      <c r="AB82" s="114"/>
      <c r="AC82" s="3"/>
      <c r="AD82" s="2"/>
      <c r="AE82" s="4"/>
      <c r="AF82" s="6">
        <f t="shared" si="9"/>
        <v>0</v>
      </c>
      <c r="AG82" s="2"/>
      <c r="AH82" s="114"/>
      <c r="AI82" s="3"/>
      <c r="AJ82" s="2"/>
      <c r="AK82" s="4"/>
      <c r="AL82" s="6">
        <f t="shared" si="10"/>
        <v>0</v>
      </c>
      <c r="AM82" s="2"/>
      <c r="AN82" s="114"/>
      <c r="AO82" s="5">
        <f t="shared" si="11"/>
        <v>0</v>
      </c>
      <c r="AP82" s="126"/>
    </row>
    <row r="83" spans="1:42" ht="120" customHeight="1">
      <c r="A83" s="92"/>
      <c r="B83" s="17" t="s">
        <v>255</v>
      </c>
      <c r="C83" s="15" t="s">
        <v>192</v>
      </c>
      <c r="D83" s="8" t="s">
        <v>240</v>
      </c>
      <c r="E83" s="24">
        <v>44197</v>
      </c>
      <c r="F83" s="24">
        <v>44561</v>
      </c>
      <c r="G83" s="8" t="s">
        <v>256</v>
      </c>
      <c r="H83" s="8" t="s">
        <v>257</v>
      </c>
      <c r="I83" s="8" t="s">
        <v>238</v>
      </c>
      <c r="K83" s="2">
        <v>1</v>
      </c>
      <c r="L83" s="2">
        <v>0</v>
      </c>
      <c r="M83" s="2">
        <v>0</v>
      </c>
      <c r="N83" s="2">
        <v>5</v>
      </c>
      <c r="O83" s="2">
        <f t="shared" si="6"/>
        <v>6</v>
      </c>
      <c r="Q83" s="3"/>
      <c r="R83" s="2"/>
      <c r="S83" s="4"/>
      <c r="T83" s="6">
        <f t="shared" si="7"/>
        <v>0</v>
      </c>
      <c r="U83" s="8"/>
      <c r="V83" s="113"/>
      <c r="W83" s="3"/>
      <c r="X83" s="8"/>
      <c r="Y83" s="4"/>
      <c r="Z83" s="6">
        <f t="shared" si="8"/>
        <v>0</v>
      </c>
      <c r="AA83" s="8"/>
      <c r="AB83" s="109"/>
      <c r="AC83" s="3"/>
      <c r="AD83" s="2"/>
      <c r="AE83" s="4"/>
      <c r="AF83" s="6">
        <f t="shared" si="9"/>
        <v>0</v>
      </c>
      <c r="AG83" s="2"/>
      <c r="AH83" s="109"/>
      <c r="AI83" s="3"/>
      <c r="AJ83" s="2"/>
      <c r="AK83" s="4"/>
      <c r="AL83" s="6">
        <f t="shared" si="10"/>
        <v>0</v>
      </c>
      <c r="AM83" s="2"/>
      <c r="AN83" s="109"/>
      <c r="AO83" s="5">
        <f t="shared" si="11"/>
        <v>0</v>
      </c>
      <c r="AP83" s="126"/>
    </row>
    <row r="84" spans="1:42" ht="27.75" customHeight="1">
      <c r="A84" s="79" t="s">
        <v>287</v>
      </c>
      <c r="B84" s="80"/>
      <c r="C84" s="80"/>
      <c r="D84" s="80"/>
      <c r="E84" s="80"/>
      <c r="F84" s="80"/>
      <c r="G84" s="80"/>
      <c r="H84" s="80"/>
      <c r="I84" s="81"/>
      <c r="K84" s="85" t="s">
        <v>29</v>
      </c>
      <c r="L84" s="85"/>
      <c r="M84" s="85"/>
      <c r="N84" s="85"/>
      <c r="O84" s="128" t="s">
        <v>36</v>
      </c>
      <c r="Q84" s="85" t="s">
        <v>262</v>
      </c>
      <c r="R84" s="85"/>
      <c r="S84" s="72" t="s">
        <v>263</v>
      </c>
      <c r="T84" s="72"/>
      <c r="U84" s="72"/>
      <c r="V84" s="123" t="s">
        <v>271</v>
      </c>
      <c r="W84" s="85" t="s">
        <v>264</v>
      </c>
      <c r="X84" s="85"/>
      <c r="Y84" s="72" t="s">
        <v>266</v>
      </c>
      <c r="Z84" s="72"/>
      <c r="AA84" s="72"/>
      <c r="AB84" s="123" t="s">
        <v>271</v>
      </c>
      <c r="AC84" s="85" t="s">
        <v>267</v>
      </c>
      <c r="AD84" s="85"/>
      <c r="AE84" s="72" t="s">
        <v>265</v>
      </c>
      <c r="AF84" s="72"/>
      <c r="AG84" s="72"/>
      <c r="AH84" s="123" t="s">
        <v>271</v>
      </c>
      <c r="AI84" s="85" t="s">
        <v>268</v>
      </c>
      <c r="AJ84" s="85"/>
      <c r="AK84" s="72" t="s">
        <v>269</v>
      </c>
      <c r="AL84" s="72"/>
      <c r="AM84" s="72"/>
      <c r="AN84" s="123" t="s">
        <v>271</v>
      </c>
      <c r="AO84" s="69" t="s">
        <v>35</v>
      </c>
      <c r="AP84" s="69" t="s">
        <v>274</v>
      </c>
    </row>
    <row r="85" spans="1:42" ht="15.75" customHeight="1">
      <c r="A85" s="32" t="s">
        <v>0</v>
      </c>
      <c r="B85" s="73" t="s">
        <v>1</v>
      </c>
      <c r="C85" s="73" t="s">
        <v>2</v>
      </c>
      <c r="D85" s="73" t="s">
        <v>3</v>
      </c>
      <c r="E85" s="73" t="s">
        <v>4</v>
      </c>
      <c r="F85" s="75"/>
      <c r="G85" s="75"/>
      <c r="H85" s="73" t="s">
        <v>5</v>
      </c>
      <c r="I85" s="73" t="s">
        <v>6</v>
      </c>
      <c r="K85" s="129" t="s">
        <v>259</v>
      </c>
      <c r="L85" s="129" t="s">
        <v>258</v>
      </c>
      <c r="M85" s="129" t="s">
        <v>260</v>
      </c>
      <c r="N85" s="129" t="s">
        <v>261</v>
      </c>
      <c r="O85" s="128"/>
      <c r="Q85" s="84" t="s">
        <v>30</v>
      </c>
      <c r="R85" s="85" t="s">
        <v>31</v>
      </c>
      <c r="S85" s="83" t="s">
        <v>32</v>
      </c>
      <c r="T85" s="115" t="s">
        <v>270</v>
      </c>
      <c r="U85" s="83" t="s">
        <v>34</v>
      </c>
      <c r="V85" s="123"/>
      <c r="W85" s="84" t="s">
        <v>30</v>
      </c>
      <c r="X85" s="85" t="s">
        <v>31</v>
      </c>
      <c r="Y85" s="83" t="s">
        <v>32</v>
      </c>
      <c r="Z85" s="115" t="s">
        <v>270</v>
      </c>
      <c r="AA85" s="83" t="s">
        <v>34</v>
      </c>
      <c r="AB85" s="123"/>
      <c r="AC85" s="84" t="s">
        <v>30</v>
      </c>
      <c r="AD85" s="85" t="s">
        <v>31</v>
      </c>
      <c r="AE85" s="83" t="s">
        <v>32</v>
      </c>
      <c r="AF85" s="115" t="s">
        <v>270</v>
      </c>
      <c r="AG85" s="83" t="s">
        <v>34</v>
      </c>
      <c r="AH85" s="123"/>
      <c r="AI85" s="84" t="s">
        <v>30</v>
      </c>
      <c r="AJ85" s="85" t="s">
        <v>31</v>
      </c>
      <c r="AK85" s="83" t="s">
        <v>32</v>
      </c>
      <c r="AL85" s="115" t="s">
        <v>270</v>
      </c>
      <c r="AM85" s="83" t="s">
        <v>34</v>
      </c>
      <c r="AN85" s="123"/>
      <c r="AO85" s="70"/>
      <c r="AP85" s="70"/>
    </row>
    <row r="86" spans="1:42" ht="15.75">
      <c r="A86" s="82" t="s">
        <v>7</v>
      </c>
      <c r="B86" s="74"/>
      <c r="C86" s="74"/>
      <c r="D86" s="74"/>
      <c r="E86" s="74" t="s">
        <v>8</v>
      </c>
      <c r="F86" s="74"/>
      <c r="G86" s="1" t="s">
        <v>9</v>
      </c>
      <c r="H86" s="74"/>
      <c r="I86" s="74"/>
      <c r="K86" s="129"/>
      <c r="L86" s="129"/>
      <c r="M86" s="129"/>
      <c r="N86" s="129"/>
      <c r="O86" s="128"/>
      <c r="Q86" s="84"/>
      <c r="R86" s="85"/>
      <c r="S86" s="83"/>
      <c r="T86" s="115"/>
      <c r="U86" s="83"/>
      <c r="V86" s="123"/>
      <c r="W86" s="84"/>
      <c r="X86" s="85"/>
      <c r="Y86" s="83"/>
      <c r="Z86" s="115"/>
      <c r="AA86" s="83"/>
      <c r="AB86" s="123"/>
      <c r="AC86" s="84"/>
      <c r="AD86" s="85"/>
      <c r="AE86" s="83"/>
      <c r="AF86" s="115"/>
      <c r="AG86" s="83"/>
      <c r="AH86" s="123"/>
      <c r="AI86" s="84"/>
      <c r="AJ86" s="85"/>
      <c r="AK86" s="83"/>
      <c r="AL86" s="115"/>
      <c r="AM86" s="83"/>
      <c r="AN86" s="123"/>
      <c r="AO86" s="70"/>
      <c r="AP86" s="70"/>
    </row>
    <row r="87" spans="1:42" ht="31.5">
      <c r="A87" s="82"/>
      <c r="B87" s="74"/>
      <c r="C87" s="74"/>
      <c r="D87" s="74"/>
      <c r="E87" s="1" t="s">
        <v>10</v>
      </c>
      <c r="F87" s="1" t="s">
        <v>11</v>
      </c>
      <c r="G87" s="1" t="s">
        <v>12</v>
      </c>
      <c r="H87" s="74"/>
      <c r="I87" s="74"/>
      <c r="K87" s="129"/>
      <c r="L87" s="129"/>
      <c r="M87" s="129"/>
      <c r="N87" s="129"/>
      <c r="O87" s="128"/>
      <c r="Q87" s="84"/>
      <c r="R87" s="85"/>
      <c r="S87" s="83"/>
      <c r="T87" s="115"/>
      <c r="U87" s="83"/>
      <c r="V87" s="123"/>
      <c r="W87" s="84"/>
      <c r="X87" s="85"/>
      <c r="Y87" s="83"/>
      <c r="Z87" s="115"/>
      <c r="AA87" s="83"/>
      <c r="AB87" s="123"/>
      <c r="AC87" s="84"/>
      <c r="AD87" s="85"/>
      <c r="AE87" s="83"/>
      <c r="AF87" s="115"/>
      <c r="AG87" s="83"/>
      <c r="AH87" s="123"/>
      <c r="AI87" s="84"/>
      <c r="AJ87" s="85"/>
      <c r="AK87" s="83"/>
      <c r="AL87" s="115"/>
      <c r="AM87" s="83"/>
      <c r="AN87" s="123"/>
      <c r="AO87" s="71"/>
      <c r="AP87" s="71"/>
    </row>
    <row r="88" spans="1:42" ht="45">
      <c r="A88" s="106" t="s">
        <v>144</v>
      </c>
      <c r="B88" s="37" t="s">
        <v>145</v>
      </c>
      <c r="C88" s="10" t="s">
        <v>146</v>
      </c>
      <c r="D88" s="10" t="s">
        <v>147</v>
      </c>
      <c r="E88" s="24">
        <v>44197</v>
      </c>
      <c r="F88" s="24">
        <v>44561</v>
      </c>
      <c r="G88" s="11" t="s">
        <v>148</v>
      </c>
      <c r="H88" s="11" t="s">
        <v>149</v>
      </c>
      <c r="I88" s="11" t="s">
        <v>150</v>
      </c>
      <c r="K88" s="2">
        <v>0</v>
      </c>
      <c r="L88" s="2">
        <v>20</v>
      </c>
      <c r="M88" s="2">
        <v>0</v>
      </c>
      <c r="N88" s="2">
        <v>0</v>
      </c>
      <c r="O88" s="2">
        <f aca="true" t="shared" si="12" ref="O88:O97">K88+L88+M88+N88</f>
        <v>20</v>
      </c>
      <c r="Q88" s="3"/>
      <c r="R88" s="2"/>
      <c r="S88" s="4"/>
      <c r="T88" s="6">
        <f>IF(ISERROR(S88/O88),"0%",S88/O88)</f>
        <v>0</v>
      </c>
      <c r="U88" s="2"/>
      <c r="V88" s="111">
        <f>(T88+T89+T90+T91+T92+T93+T94+T95+T96+T97)/10</f>
        <v>0</v>
      </c>
      <c r="W88" s="3"/>
      <c r="X88" s="2"/>
      <c r="Y88" s="4"/>
      <c r="Z88" s="6">
        <f>IF(ISERROR(Y88/O88),"0%",Y88/O88)</f>
        <v>0</v>
      </c>
      <c r="AA88" s="8"/>
      <c r="AB88" s="111">
        <f>(Z88+Z89+Z90+Z91+Z92+Z93+Z94+Z95+Z96+Z97)/10</f>
        <v>0</v>
      </c>
      <c r="AC88" s="3"/>
      <c r="AD88" s="2"/>
      <c r="AE88" s="4"/>
      <c r="AF88" s="6">
        <f>IF(ISERROR(AE88/O88),"0%",AE88/O88)</f>
        <v>0</v>
      </c>
      <c r="AG88" s="2"/>
      <c r="AH88" s="111">
        <f>(AF88+AF89+AF90+AF91+AF92+AF93+AF94+AF95+AF96+AF97)/10</f>
        <v>0</v>
      </c>
      <c r="AI88" s="3"/>
      <c r="AJ88" s="2"/>
      <c r="AK88" s="4"/>
      <c r="AL88" s="6">
        <f>IF(ISERROR(AK88/O88),"0%",AK88/O88)</f>
        <v>0</v>
      </c>
      <c r="AM88" s="2"/>
      <c r="AN88" s="111">
        <f>(AL88+AL89+AL90+AL91+AL92+AL93+AL94+AL95+AL96+AL97)/10</f>
        <v>0</v>
      </c>
      <c r="AO88" s="5">
        <f aca="true" t="shared" si="13" ref="AO88:AO97">T88+Z88+AF88+AL88</f>
        <v>0</v>
      </c>
      <c r="AP88" s="133">
        <f>V88+AB88+AH88+AN88</f>
        <v>0</v>
      </c>
    </row>
    <row r="89" spans="1:42" ht="45">
      <c r="A89" s="107"/>
      <c r="B89" s="37" t="s">
        <v>151</v>
      </c>
      <c r="C89" s="10" t="s">
        <v>146</v>
      </c>
      <c r="D89" s="10" t="s">
        <v>147</v>
      </c>
      <c r="E89" s="24">
        <v>44197</v>
      </c>
      <c r="F89" s="24">
        <v>44561</v>
      </c>
      <c r="G89" s="11" t="s">
        <v>152</v>
      </c>
      <c r="H89" s="10" t="s">
        <v>153</v>
      </c>
      <c r="I89" s="11" t="s">
        <v>150</v>
      </c>
      <c r="K89" s="2">
        <v>0</v>
      </c>
      <c r="L89" s="2">
        <v>1</v>
      </c>
      <c r="M89" s="2">
        <v>0</v>
      </c>
      <c r="N89" s="2">
        <v>0</v>
      </c>
      <c r="O89" s="2">
        <f t="shared" si="12"/>
        <v>1</v>
      </c>
      <c r="Q89" s="3"/>
      <c r="R89" s="2"/>
      <c r="S89" s="4"/>
      <c r="T89" s="6">
        <f aca="true" t="shared" si="14" ref="T89:T97">IF(ISERROR(S89/O89),"0%",S89/O89)</f>
        <v>0</v>
      </c>
      <c r="U89" s="2"/>
      <c r="V89" s="124"/>
      <c r="W89" s="3"/>
      <c r="X89" s="2"/>
      <c r="Y89" s="4"/>
      <c r="Z89" s="6">
        <f aca="true" t="shared" si="15" ref="Z89:Z97">IF(ISERROR(Y89/O89),"0%",Y89/O89)</f>
        <v>0</v>
      </c>
      <c r="AA89" s="8"/>
      <c r="AB89" s="124"/>
      <c r="AC89" s="3"/>
      <c r="AD89" s="2"/>
      <c r="AE89" s="4"/>
      <c r="AF89" s="6">
        <f aca="true" t="shared" si="16" ref="AF89:AF97">IF(ISERROR(AE89/O89),"0%",AE89/O89)</f>
        <v>0</v>
      </c>
      <c r="AG89" s="2"/>
      <c r="AH89" s="124"/>
      <c r="AI89" s="3"/>
      <c r="AJ89" s="2"/>
      <c r="AK89" s="4"/>
      <c r="AL89" s="6">
        <f aca="true" t="shared" si="17" ref="AL89:AL97">IF(ISERROR(AK89/O89),"0%",AK89/O89)</f>
        <v>0</v>
      </c>
      <c r="AM89" s="2"/>
      <c r="AN89" s="124"/>
      <c r="AO89" s="5">
        <f t="shared" si="13"/>
        <v>0</v>
      </c>
      <c r="AP89" s="134"/>
    </row>
    <row r="90" spans="1:42" ht="45">
      <c r="A90" s="94"/>
      <c r="B90" s="37" t="s">
        <v>154</v>
      </c>
      <c r="C90" s="10" t="s">
        <v>146</v>
      </c>
      <c r="D90" s="10" t="s">
        <v>147</v>
      </c>
      <c r="E90" s="24">
        <v>44197</v>
      </c>
      <c r="F90" s="24">
        <v>44561</v>
      </c>
      <c r="G90" s="11" t="s">
        <v>152</v>
      </c>
      <c r="H90" s="10" t="s">
        <v>153</v>
      </c>
      <c r="I90" s="11" t="s">
        <v>155</v>
      </c>
      <c r="K90" s="2">
        <v>100</v>
      </c>
      <c r="L90" s="2">
        <v>0</v>
      </c>
      <c r="M90" s="2">
        <v>0</v>
      </c>
      <c r="N90" s="2">
        <v>0</v>
      </c>
      <c r="O90" s="2">
        <f t="shared" si="12"/>
        <v>100</v>
      </c>
      <c r="Q90" s="3"/>
      <c r="R90" s="2"/>
      <c r="S90" s="4"/>
      <c r="T90" s="6">
        <f t="shared" si="14"/>
        <v>0</v>
      </c>
      <c r="U90" s="2"/>
      <c r="V90" s="124"/>
      <c r="W90" s="3"/>
      <c r="X90" s="42"/>
      <c r="Y90" s="4"/>
      <c r="Z90" s="6">
        <f t="shared" si="15"/>
        <v>0</v>
      </c>
      <c r="AA90" s="8"/>
      <c r="AB90" s="124"/>
      <c r="AC90" s="3"/>
      <c r="AD90" s="2"/>
      <c r="AE90" s="4"/>
      <c r="AF90" s="6">
        <f t="shared" si="16"/>
        <v>0</v>
      </c>
      <c r="AG90" s="2"/>
      <c r="AH90" s="124"/>
      <c r="AI90" s="3"/>
      <c r="AJ90" s="2"/>
      <c r="AK90" s="4"/>
      <c r="AL90" s="6">
        <f t="shared" si="17"/>
        <v>0</v>
      </c>
      <c r="AM90" s="2"/>
      <c r="AN90" s="124"/>
      <c r="AO90" s="5">
        <f t="shared" si="13"/>
        <v>0</v>
      </c>
      <c r="AP90" s="134"/>
    </row>
    <row r="91" spans="1:42" ht="75">
      <c r="A91" s="4" t="s">
        <v>144</v>
      </c>
      <c r="B91" s="37" t="s">
        <v>156</v>
      </c>
      <c r="C91" s="10" t="s">
        <v>146</v>
      </c>
      <c r="D91" s="10" t="s">
        <v>157</v>
      </c>
      <c r="E91" s="24">
        <v>44197</v>
      </c>
      <c r="F91" s="24">
        <v>44561</v>
      </c>
      <c r="G91" s="11" t="s">
        <v>158</v>
      </c>
      <c r="H91" s="10" t="s">
        <v>159</v>
      </c>
      <c r="I91" s="11" t="s">
        <v>160</v>
      </c>
      <c r="K91" s="2">
        <v>3</v>
      </c>
      <c r="L91" s="2">
        <v>0</v>
      </c>
      <c r="M91" s="2">
        <v>0</v>
      </c>
      <c r="N91" s="2">
        <v>0</v>
      </c>
      <c r="O91" s="2">
        <f t="shared" si="12"/>
        <v>3</v>
      </c>
      <c r="Q91" s="3"/>
      <c r="R91" s="41"/>
      <c r="S91" s="4"/>
      <c r="T91" s="6">
        <f t="shared" si="14"/>
        <v>0</v>
      </c>
      <c r="U91" s="8"/>
      <c r="V91" s="124"/>
      <c r="W91" s="3"/>
      <c r="X91" s="2"/>
      <c r="Y91" s="4"/>
      <c r="Z91" s="6">
        <f t="shared" si="15"/>
        <v>0</v>
      </c>
      <c r="AA91" s="2"/>
      <c r="AB91" s="124"/>
      <c r="AC91" s="3"/>
      <c r="AD91" s="2"/>
      <c r="AE91" s="4"/>
      <c r="AF91" s="6">
        <f t="shared" si="16"/>
        <v>0</v>
      </c>
      <c r="AG91" s="2"/>
      <c r="AH91" s="124"/>
      <c r="AI91" s="3"/>
      <c r="AJ91" s="2"/>
      <c r="AK91" s="4"/>
      <c r="AL91" s="6">
        <f t="shared" si="17"/>
        <v>0</v>
      </c>
      <c r="AM91" s="2"/>
      <c r="AN91" s="124"/>
      <c r="AO91" s="5">
        <f t="shared" si="13"/>
        <v>0</v>
      </c>
      <c r="AP91" s="134"/>
    </row>
    <row r="92" spans="1:42" ht="45">
      <c r="A92" s="4" t="s">
        <v>144</v>
      </c>
      <c r="B92" s="37" t="s">
        <v>161</v>
      </c>
      <c r="C92" s="10" t="s">
        <v>146</v>
      </c>
      <c r="D92" s="10" t="s">
        <v>162</v>
      </c>
      <c r="E92" s="24">
        <v>44197</v>
      </c>
      <c r="F92" s="24">
        <v>44561</v>
      </c>
      <c r="G92" s="11" t="s">
        <v>163</v>
      </c>
      <c r="H92" s="10" t="s">
        <v>153</v>
      </c>
      <c r="I92" s="11" t="s">
        <v>160</v>
      </c>
      <c r="K92" s="2">
        <v>0</v>
      </c>
      <c r="L92" s="2">
        <v>1</v>
      </c>
      <c r="M92" s="2">
        <v>0</v>
      </c>
      <c r="N92" s="2">
        <v>1</v>
      </c>
      <c r="O92" s="2">
        <f t="shared" si="12"/>
        <v>2</v>
      </c>
      <c r="Q92" s="3"/>
      <c r="R92" s="2"/>
      <c r="S92" s="4"/>
      <c r="T92" s="6">
        <f t="shared" si="14"/>
        <v>0</v>
      </c>
      <c r="U92" s="2"/>
      <c r="V92" s="124"/>
      <c r="W92" s="3"/>
      <c r="X92" s="42"/>
      <c r="Y92" s="4"/>
      <c r="Z92" s="6">
        <f t="shared" si="15"/>
        <v>0</v>
      </c>
      <c r="AA92" s="8"/>
      <c r="AB92" s="124"/>
      <c r="AC92" s="3"/>
      <c r="AD92" s="2"/>
      <c r="AE92" s="4"/>
      <c r="AF92" s="6">
        <f t="shared" si="16"/>
        <v>0</v>
      </c>
      <c r="AG92" s="2"/>
      <c r="AH92" s="124"/>
      <c r="AI92" s="3"/>
      <c r="AJ92" s="2"/>
      <c r="AK92" s="4"/>
      <c r="AL92" s="6">
        <f t="shared" si="17"/>
        <v>0</v>
      </c>
      <c r="AM92" s="2"/>
      <c r="AN92" s="124"/>
      <c r="AO92" s="5">
        <f t="shared" si="13"/>
        <v>0</v>
      </c>
      <c r="AP92" s="134"/>
    </row>
    <row r="93" spans="1:42" ht="45" customHeight="1">
      <c r="A93" s="4" t="s">
        <v>144</v>
      </c>
      <c r="B93" s="37" t="s">
        <v>164</v>
      </c>
      <c r="C93" s="10" t="s">
        <v>146</v>
      </c>
      <c r="D93" s="10" t="s">
        <v>146</v>
      </c>
      <c r="E93" s="24">
        <v>44197</v>
      </c>
      <c r="F93" s="24">
        <v>44561</v>
      </c>
      <c r="G93" s="11" t="s">
        <v>165</v>
      </c>
      <c r="H93" s="10" t="s">
        <v>153</v>
      </c>
      <c r="I93" s="11" t="s">
        <v>166</v>
      </c>
      <c r="K93" s="2">
        <v>1</v>
      </c>
      <c r="L93" s="2">
        <v>0</v>
      </c>
      <c r="M93" s="2">
        <v>0</v>
      </c>
      <c r="N93" s="2">
        <v>0</v>
      </c>
      <c r="O93" s="2">
        <f t="shared" si="12"/>
        <v>1</v>
      </c>
      <c r="Q93" s="3"/>
      <c r="R93" s="42"/>
      <c r="S93" s="4"/>
      <c r="T93" s="6">
        <f t="shared" si="14"/>
        <v>0</v>
      </c>
      <c r="U93" s="2"/>
      <c r="V93" s="124"/>
      <c r="W93" s="3"/>
      <c r="X93" s="2"/>
      <c r="Y93" s="4"/>
      <c r="Z93" s="6">
        <f t="shared" si="15"/>
        <v>0</v>
      </c>
      <c r="AA93" s="2"/>
      <c r="AB93" s="124"/>
      <c r="AC93" s="3"/>
      <c r="AD93" s="2"/>
      <c r="AE93" s="4"/>
      <c r="AF93" s="6">
        <f t="shared" si="16"/>
        <v>0</v>
      </c>
      <c r="AG93" s="2"/>
      <c r="AH93" s="124"/>
      <c r="AI93" s="3"/>
      <c r="AJ93" s="2"/>
      <c r="AK93" s="4"/>
      <c r="AL93" s="6">
        <f t="shared" si="17"/>
        <v>0</v>
      </c>
      <c r="AM93" s="2"/>
      <c r="AN93" s="124"/>
      <c r="AO93" s="5">
        <f t="shared" si="13"/>
        <v>0</v>
      </c>
      <c r="AP93" s="134"/>
    </row>
    <row r="94" spans="1:42" ht="45">
      <c r="A94" s="4" t="s">
        <v>144</v>
      </c>
      <c r="B94" s="37" t="s">
        <v>167</v>
      </c>
      <c r="C94" s="10" t="s">
        <v>146</v>
      </c>
      <c r="D94" s="10" t="s">
        <v>168</v>
      </c>
      <c r="E94" s="24">
        <v>44197</v>
      </c>
      <c r="F94" s="24">
        <v>44561</v>
      </c>
      <c r="G94" s="10" t="s">
        <v>152</v>
      </c>
      <c r="H94" s="10" t="s">
        <v>153</v>
      </c>
      <c r="I94" s="11" t="s">
        <v>166</v>
      </c>
      <c r="K94" s="2">
        <v>1</v>
      </c>
      <c r="L94" s="2">
        <v>1</v>
      </c>
      <c r="M94" s="2">
        <v>1</v>
      </c>
      <c r="N94" s="2">
        <v>0</v>
      </c>
      <c r="O94" s="2">
        <f t="shared" si="12"/>
        <v>3</v>
      </c>
      <c r="Q94" s="3"/>
      <c r="R94" s="42"/>
      <c r="S94" s="4"/>
      <c r="T94" s="6">
        <f t="shared" si="14"/>
        <v>0</v>
      </c>
      <c r="U94" s="8"/>
      <c r="V94" s="124"/>
      <c r="W94" s="3"/>
      <c r="X94" s="2"/>
      <c r="Y94" s="4"/>
      <c r="Z94" s="6">
        <f t="shared" si="15"/>
        <v>0</v>
      </c>
      <c r="AA94" s="2"/>
      <c r="AB94" s="124"/>
      <c r="AC94" s="3"/>
      <c r="AD94" s="2"/>
      <c r="AE94" s="4"/>
      <c r="AF94" s="6">
        <f t="shared" si="16"/>
        <v>0</v>
      </c>
      <c r="AG94" s="2"/>
      <c r="AH94" s="124"/>
      <c r="AI94" s="3"/>
      <c r="AJ94" s="2"/>
      <c r="AK94" s="4"/>
      <c r="AL94" s="6">
        <f t="shared" si="17"/>
        <v>0</v>
      </c>
      <c r="AM94" s="2"/>
      <c r="AN94" s="124"/>
      <c r="AO94" s="5">
        <f t="shared" si="13"/>
        <v>0</v>
      </c>
      <c r="AP94" s="134"/>
    </row>
    <row r="95" spans="1:42" ht="75" customHeight="1">
      <c r="A95" s="4" t="s">
        <v>144</v>
      </c>
      <c r="B95" s="37" t="s">
        <v>169</v>
      </c>
      <c r="C95" s="10" t="s">
        <v>146</v>
      </c>
      <c r="D95" s="10" t="s">
        <v>168</v>
      </c>
      <c r="E95" s="24">
        <v>44197</v>
      </c>
      <c r="F95" s="24">
        <v>44561</v>
      </c>
      <c r="G95" s="10" t="s">
        <v>170</v>
      </c>
      <c r="H95" s="10" t="s">
        <v>171</v>
      </c>
      <c r="I95" s="11" t="s">
        <v>172</v>
      </c>
      <c r="K95" s="2">
        <v>3</v>
      </c>
      <c r="L95" s="2">
        <v>3</v>
      </c>
      <c r="M95" s="2">
        <v>3</v>
      </c>
      <c r="N95" s="2">
        <v>3</v>
      </c>
      <c r="O95" s="2">
        <f t="shared" si="12"/>
        <v>12</v>
      </c>
      <c r="Q95" s="3"/>
      <c r="R95" s="41"/>
      <c r="S95" s="4"/>
      <c r="T95" s="6">
        <f t="shared" si="14"/>
        <v>0</v>
      </c>
      <c r="U95" s="8"/>
      <c r="V95" s="124"/>
      <c r="W95" s="3"/>
      <c r="X95" s="41"/>
      <c r="Y95" s="4"/>
      <c r="Z95" s="6">
        <f t="shared" si="15"/>
        <v>0</v>
      </c>
      <c r="AA95" s="8"/>
      <c r="AB95" s="124"/>
      <c r="AC95" s="3"/>
      <c r="AD95" s="2"/>
      <c r="AE95" s="4"/>
      <c r="AF95" s="6">
        <f t="shared" si="16"/>
        <v>0</v>
      </c>
      <c r="AG95" s="2"/>
      <c r="AH95" s="124"/>
      <c r="AI95" s="3"/>
      <c r="AJ95" s="2"/>
      <c r="AK95" s="4"/>
      <c r="AL95" s="6">
        <f t="shared" si="17"/>
        <v>0</v>
      </c>
      <c r="AM95" s="2"/>
      <c r="AN95" s="124"/>
      <c r="AO95" s="5">
        <f t="shared" si="13"/>
        <v>0</v>
      </c>
      <c r="AP95" s="134"/>
    </row>
    <row r="96" spans="1:42" ht="45">
      <c r="A96" s="4" t="s">
        <v>144</v>
      </c>
      <c r="B96" s="37" t="s">
        <v>173</v>
      </c>
      <c r="C96" s="10" t="s">
        <v>146</v>
      </c>
      <c r="D96" s="10" t="s">
        <v>162</v>
      </c>
      <c r="E96" s="24">
        <v>44197</v>
      </c>
      <c r="F96" s="24">
        <v>44561</v>
      </c>
      <c r="G96" s="10" t="s">
        <v>174</v>
      </c>
      <c r="H96" s="10" t="s">
        <v>175</v>
      </c>
      <c r="I96" s="11" t="s">
        <v>166</v>
      </c>
      <c r="K96" s="2">
        <v>0</v>
      </c>
      <c r="L96" s="2">
        <v>1</v>
      </c>
      <c r="M96" s="2">
        <v>0</v>
      </c>
      <c r="N96" s="2">
        <v>1</v>
      </c>
      <c r="O96" s="2">
        <f t="shared" si="12"/>
        <v>2</v>
      </c>
      <c r="Q96" s="3"/>
      <c r="R96" s="2"/>
      <c r="S96" s="4"/>
      <c r="T96" s="6">
        <f t="shared" si="14"/>
        <v>0</v>
      </c>
      <c r="U96" s="2"/>
      <c r="V96" s="124"/>
      <c r="W96" s="3"/>
      <c r="X96" s="2"/>
      <c r="Y96" s="4"/>
      <c r="Z96" s="6">
        <f t="shared" si="15"/>
        <v>0</v>
      </c>
      <c r="AA96" s="8"/>
      <c r="AB96" s="124"/>
      <c r="AC96" s="3"/>
      <c r="AD96" s="2"/>
      <c r="AE96" s="4"/>
      <c r="AF96" s="6">
        <f t="shared" si="16"/>
        <v>0</v>
      </c>
      <c r="AG96" s="2"/>
      <c r="AH96" s="124"/>
      <c r="AI96" s="3"/>
      <c r="AJ96" s="2"/>
      <c r="AK96" s="4"/>
      <c r="AL96" s="6">
        <f t="shared" si="17"/>
        <v>0</v>
      </c>
      <c r="AM96" s="2"/>
      <c r="AN96" s="124"/>
      <c r="AO96" s="5">
        <f t="shared" si="13"/>
        <v>0</v>
      </c>
      <c r="AP96" s="134"/>
    </row>
    <row r="97" spans="1:42" ht="45" customHeight="1">
      <c r="A97" s="4" t="s">
        <v>144</v>
      </c>
      <c r="B97" s="38" t="s">
        <v>176</v>
      </c>
      <c r="C97" s="10" t="s">
        <v>146</v>
      </c>
      <c r="D97" s="10" t="s">
        <v>146</v>
      </c>
      <c r="E97" s="24">
        <v>44197</v>
      </c>
      <c r="F97" s="24">
        <v>44561</v>
      </c>
      <c r="G97" s="18" t="s">
        <v>177</v>
      </c>
      <c r="H97" s="19" t="s">
        <v>178</v>
      </c>
      <c r="I97" s="11" t="s">
        <v>172</v>
      </c>
      <c r="K97" s="2">
        <v>0</v>
      </c>
      <c r="L97" s="2">
        <v>0</v>
      </c>
      <c r="M97" s="2">
        <v>1</v>
      </c>
      <c r="N97" s="2">
        <v>0</v>
      </c>
      <c r="O97" s="2">
        <f t="shared" si="12"/>
        <v>1</v>
      </c>
      <c r="Q97" s="3"/>
      <c r="R97" s="2"/>
      <c r="S97" s="4"/>
      <c r="T97" s="6">
        <f t="shared" si="14"/>
        <v>0</v>
      </c>
      <c r="U97" s="2"/>
      <c r="V97" s="124"/>
      <c r="W97" s="3"/>
      <c r="X97" s="2"/>
      <c r="Y97" s="4"/>
      <c r="Z97" s="6">
        <f t="shared" si="15"/>
        <v>0</v>
      </c>
      <c r="AA97" s="2"/>
      <c r="AB97" s="124"/>
      <c r="AC97" s="3"/>
      <c r="AD97" s="2"/>
      <c r="AE97" s="4"/>
      <c r="AF97" s="6">
        <f t="shared" si="16"/>
        <v>0</v>
      </c>
      <c r="AG97" s="2"/>
      <c r="AH97" s="124"/>
      <c r="AI97" s="3"/>
      <c r="AJ97" s="2"/>
      <c r="AK97" s="4"/>
      <c r="AL97" s="6">
        <f t="shared" si="17"/>
        <v>0</v>
      </c>
      <c r="AM97" s="2"/>
      <c r="AN97" s="124"/>
      <c r="AO97" s="5">
        <f t="shared" si="13"/>
        <v>0</v>
      </c>
      <c r="AP97" s="135"/>
    </row>
    <row r="98" spans="1:42" ht="27.75" customHeight="1">
      <c r="A98" s="79" t="s">
        <v>179</v>
      </c>
      <c r="B98" s="80"/>
      <c r="C98" s="80"/>
      <c r="D98" s="80"/>
      <c r="E98" s="80"/>
      <c r="F98" s="80"/>
      <c r="G98" s="80"/>
      <c r="H98" s="80"/>
      <c r="I98" s="81"/>
      <c r="K98" s="85" t="s">
        <v>29</v>
      </c>
      <c r="L98" s="85"/>
      <c r="M98" s="85"/>
      <c r="N98" s="85"/>
      <c r="O98" s="128" t="s">
        <v>36</v>
      </c>
      <c r="Q98" s="85" t="s">
        <v>262</v>
      </c>
      <c r="R98" s="85"/>
      <c r="S98" s="72" t="s">
        <v>263</v>
      </c>
      <c r="T98" s="72"/>
      <c r="U98" s="72"/>
      <c r="V98" s="123" t="s">
        <v>271</v>
      </c>
      <c r="W98" s="85" t="s">
        <v>264</v>
      </c>
      <c r="X98" s="85"/>
      <c r="Y98" s="72" t="s">
        <v>266</v>
      </c>
      <c r="Z98" s="72"/>
      <c r="AA98" s="72"/>
      <c r="AB98" s="123" t="s">
        <v>271</v>
      </c>
      <c r="AC98" s="85" t="s">
        <v>267</v>
      </c>
      <c r="AD98" s="85"/>
      <c r="AE98" s="72" t="s">
        <v>265</v>
      </c>
      <c r="AF98" s="72"/>
      <c r="AG98" s="72"/>
      <c r="AH98" s="123" t="s">
        <v>271</v>
      </c>
      <c r="AI98" s="85" t="s">
        <v>268</v>
      </c>
      <c r="AJ98" s="85"/>
      <c r="AK98" s="72" t="s">
        <v>269</v>
      </c>
      <c r="AL98" s="72"/>
      <c r="AM98" s="72"/>
      <c r="AN98" s="123" t="s">
        <v>271</v>
      </c>
      <c r="AO98" s="69" t="s">
        <v>35</v>
      </c>
      <c r="AP98" s="136" t="s">
        <v>273</v>
      </c>
    </row>
    <row r="99" spans="1:42" ht="15.75" customHeight="1">
      <c r="A99" s="32" t="s">
        <v>0</v>
      </c>
      <c r="B99" s="73" t="s">
        <v>1</v>
      </c>
      <c r="C99" s="73" t="s">
        <v>2</v>
      </c>
      <c r="D99" s="73" t="s">
        <v>3</v>
      </c>
      <c r="E99" s="73" t="s">
        <v>4</v>
      </c>
      <c r="F99" s="75"/>
      <c r="G99" s="75"/>
      <c r="H99" s="73" t="s">
        <v>5</v>
      </c>
      <c r="I99" s="73" t="s">
        <v>6</v>
      </c>
      <c r="K99" s="129" t="s">
        <v>259</v>
      </c>
      <c r="L99" s="129" t="s">
        <v>258</v>
      </c>
      <c r="M99" s="129" t="s">
        <v>260</v>
      </c>
      <c r="N99" s="129" t="s">
        <v>261</v>
      </c>
      <c r="O99" s="128"/>
      <c r="Q99" s="84" t="s">
        <v>30</v>
      </c>
      <c r="R99" s="85" t="s">
        <v>31</v>
      </c>
      <c r="S99" s="83" t="s">
        <v>32</v>
      </c>
      <c r="T99" s="115" t="s">
        <v>270</v>
      </c>
      <c r="U99" s="83" t="s">
        <v>34</v>
      </c>
      <c r="V99" s="123"/>
      <c r="W99" s="84" t="s">
        <v>30</v>
      </c>
      <c r="X99" s="85" t="s">
        <v>31</v>
      </c>
      <c r="Y99" s="83" t="s">
        <v>32</v>
      </c>
      <c r="Z99" s="115" t="s">
        <v>270</v>
      </c>
      <c r="AA99" s="83" t="s">
        <v>34</v>
      </c>
      <c r="AB99" s="123"/>
      <c r="AC99" s="84" t="s">
        <v>30</v>
      </c>
      <c r="AD99" s="85" t="s">
        <v>31</v>
      </c>
      <c r="AE99" s="83" t="s">
        <v>32</v>
      </c>
      <c r="AF99" s="115" t="s">
        <v>270</v>
      </c>
      <c r="AG99" s="83" t="s">
        <v>34</v>
      </c>
      <c r="AH99" s="123"/>
      <c r="AI99" s="84" t="s">
        <v>30</v>
      </c>
      <c r="AJ99" s="85" t="s">
        <v>31</v>
      </c>
      <c r="AK99" s="83" t="s">
        <v>32</v>
      </c>
      <c r="AL99" s="115" t="s">
        <v>270</v>
      </c>
      <c r="AM99" s="83" t="s">
        <v>34</v>
      </c>
      <c r="AN99" s="123"/>
      <c r="AO99" s="70"/>
      <c r="AP99" s="136"/>
    </row>
    <row r="100" spans="1:42" ht="15.75">
      <c r="A100" s="82" t="s">
        <v>7</v>
      </c>
      <c r="B100" s="74"/>
      <c r="C100" s="74"/>
      <c r="D100" s="74"/>
      <c r="E100" s="74" t="s">
        <v>8</v>
      </c>
      <c r="F100" s="74"/>
      <c r="G100" s="1" t="s">
        <v>9</v>
      </c>
      <c r="H100" s="74"/>
      <c r="I100" s="74"/>
      <c r="K100" s="129"/>
      <c r="L100" s="129"/>
      <c r="M100" s="129"/>
      <c r="N100" s="129"/>
      <c r="O100" s="128"/>
      <c r="Q100" s="84"/>
      <c r="R100" s="85"/>
      <c r="S100" s="83"/>
      <c r="T100" s="115"/>
      <c r="U100" s="83"/>
      <c r="V100" s="123"/>
      <c r="W100" s="84"/>
      <c r="X100" s="85"/>
      <c r="Y100" s="83"/>
      <c r="Z100" s="115"/>
      <c r="AA100" s="83"/>
      <c r="AB100" s="123"/>
      <c r="AC100" s="84"/>
      <c r="AD100" s="85"/>
      <c r="AE100" s="83"/>
      <c r="AF100" s="115"/>
      <c r="AG100" s="83"/>
      <c r="AH100" s="123"/>
      <c r="AI100" s="84"/>
      <c r="AJ100" s="85"/>
      <c r="AK100" s="83"/>
      <c r="AL100" s="115"/>
      <c r="AM100" s="83"/>
      <c r="AN100" s="123"/>
      <c r="AO100" s="70"/>
      <c r="AP100" s="136"/>
    </row>
    <row r="101" spans="1:42" ht="31.5">
      <c r="A101" s="82"/>
      <c r="B101" s="74"/>
      <c r="C101" s="74"/>
      <c r="D101" s="74"/>
      <c r="E101" s="1" t="s">
        <v>10</v>
      </c>
      <c r="F101" s="1" t="s">
        <v>11</v>
      </c>
      <c r="G101" s="1" t="s">
        <v>12</v>
      </c>
      <c r="H101" s="74"/>
      <c r="I101" s="74"/>
      <c r="K101" s="129"/>
      <c r="L101" s="129"/>
      <c r="M101" s="129"/>
      <c r="N101" s="129"/>
      <c r="O101" s="128"/>
      <c r="Q101" s="84"/>
      <c r="R101" s="85"/>
      <c r="S101" s="83"/>
      <c r="T101" s="115"/>
      <c r="U101" s="83"/>
      <c r="V101" s="123"/>
      <c r="W101" s="84"/>
      <c r="X101" s="85"/>
      <c r="Y101" s="83"/>
      <c r="Z101" s="115"/>
      <c r="AA101" s="83"/>
      <c r="AB101" s="123"/>
      <c r="AC101" s="84"/>
      <c r="AD101" s="85"/>
      <c r="AE101" s="83"/>
      <c r="AF101" s="115"/>
      <c r="AG101" s="83"/>
      <c r="AH101" s="123"/>
      <c r="AI101" s="84"/>
      <c r="AJ101" s="85"/>
      <c r="AK101" s="83"/>
      <c r="AL101" s="115"/>
      <c r="AM101" s="83"/>
      <c r="AN101" s="123"/>
      <c r="AO101" s="71"/>
      <c r="AP101" s="136"/>
    </row>
    <row r="102" spans="1:42" ht="90">
      <c r="A102" s="110" t="s">
        <v>180</v>
      </c>
      <c r="B102" s="8" t="s">
        <v>181</v>
      </c>
      <c r="C102" s="9" t="s">
        <v>182</v>
      </c>
      <c r="D102" s="9" t="s">
        <v>183</v>
      </c>
      <c r="E102" s="24">
        <v>44197</v>
      </c>
      <c r="F102" s="24">
        <v>44561</v>
      </c>
      <c r="G102" s="8" t="s">
        <v>184</v>
      </c>
      <c r="H102" s="8" t="s">
        <v>185</v>
      </c>
      <c r="I102" s="9" t="s">
        <v>186</v>
      </c>
      <c r="K102" s="2"/>
      <c r="L102" s="2"/>
      <c r="M102" s="2"/>
      <c r="N102" s="2"/>
      <c r="O102" s="2">
        <f aca="true" t="shared" si="18" ref="O102:O110">K102+L102+M102+N102</f>
        <v>0</v>
      </c>
      <c r="Q102" s="3"/>
      <c r="R102" s="8"/>
      <c r="S102" s="4"/>
      <c r="T102" s="6" t="str">
        <f>IF(ISERROR(S102/O102),"0%",S102/O102)</f>
        <v>0%</v>
      </c>
      <c r="U102" s="8"/>
      <c r="V102" s="111">
        <f>(T102+T103+T104+T105+T106+T107+T108+T109+T110)/9</f>
        <v>0</v>
      </c>
      <c r="W102" s="3"/>
      <c r="X102" s="8"/>
      <c r="Y102" s="4"/>
      <c r="Z102" s="6" t="str">
        <f>IF(ISERROR(Y102/O102),"0%",Y102/O102)</f>
        <v>0%</v>
      </c>
      <c r="AA102" s="8"/>
      <c r="AB102" s="111">
        <f>(Z102+Z103+Z104+Z105+Z106+Z107+Z108+Z109+Z110)/9</f>
        <v>0</v>
      </c>
      <c r="AC102" s="3"/>
      <c r="AD102" s="2"/>
      <c r="AE102" s="4"/>
      <c r="AF102" s="6" t="str">
        <f>IF(ISERROR(AE102/O102),"0%",AE102/O102)</f>
        <v>0%</v>
      </c>
      <c r="AG102" s="2"/>
      <c r="AH102" s="111">
        <f>(AF102+AF103+AF104+AF105+AF106+AF107+AF108+AF109+AF110)/9</f>
        <v>0</v>
      </c>
      <c r="AI102" s="3"/>
      <c r="AJ102" s="2"/>
      <c r="AK102" s="4"/>
      <c r="AL102" s="6" t="str">
        <f>IF(ISERROR(AK102/O102),"0%",AK102/O102)</f>
        <v>0%</v>
      </c>
      <c r="AM102" s="2"/>
      <c r="AN102" s="111">
        <f>(AL102+AL103+AL104+AL105+AL106+AL107+AL108+AL109+AL110)/9</f>
        <v>0</v>
      </c>
      <c r="AO102" s="5">
        <f aca="true" t="shared" si="19" ref="AO102:AO110">T102+Z102+AF102+AL102</f>
        <v>0</v>
      </c>
      <c r="AP102" s="133">
        <f>V102+AB102+AH102+AN102</f>
        <v>0</v>
      </c>
    </row>
    <row r="103" spans="1:42" ht="150">
      <c r="A103" s="105"/>
      <c r="B103" s="9" t="s">
        <v>187</v>
      </c>
      <c r="C103" s="9" t="s">
        <v>182</v>
      </c>
      <c r="D103" s="9" t="s">
        <v>188</v>
      </c>
      <c r="E103" s="24">
        <v>44197</v>
      </c>
      <c r="F103" s="24">
        <v>44561</v>
      </c>
      <c r="G103" s="9" t="s">
        <v>189</v>
      </c>
      <c r="H103" s="25" t="s">
        <v>190</v>
      </c>
      <c r="I103" s="9" t="s">
        <v>186</v>
      </c>
      <c r="K103" s="2"/>
      <c r="L103" s="2"/>
      <c r="M103" s="2"/>
      <c r="N103" s="2"/>
      <c r="O103" s="2">
        <f t="shared" si="18"/>
        <v>0</v>
      </c>
      <c r="Q103" s="3"/>
      <c r="R103" s="8"/>
      <c r="S103" s="4"/>
      <c r="T103" s="6" t="str">
        <f aca="true" t="shared" si="20" ref="T103:T110">IF(ISERROR(S103/O103),"0%",S103/O103)</f>
        <v>0%</v>
      </c>
      <c r="U103" s="8"/>
      <c r="V103" s="124"/>
      <c r="W103" s="3"/>
      <c r="X103" s="8"/>
      <c r="Y103" s="4"/>
      <c r="Z103" s="6" t="str">
        <f aca="true" t="shared" si="21" ref="Z103:Z110">IF(ISERROR(Y103/O103),"0%",Y103/O103)</f>
        <v>0%</v>
      </c>
      <c r="AA103" s="8"/>
      <c r="AB103" s="124"/>
      <c r="AC103" s="3"/>
      <c r="AD103" s="2"/>
      <c r="AE103" s="4"/>
      <c r="AF103" s="6" t="str">
        <f aca="true" t="shared" si="22" ref="AF103:AF110">IF(ISERROR(AE103/O103),"0%",AE103/O103)</f>
        <v>0%</v>
      </c>
      <c r="AG103" s="2"/>
      <c r="AH103" s="124"/>
      <c r="AI103" s="3"/>
      <c r="AJ103" s="2"/>
      <c r="AK103" s="4"/>
      <c r="AL103" s="6" t="str">
        <f aca="true" t="shared" si="23" ref="AL103:AL110">IF(ISERROR(AK103/O103),"0%",AK103/O103)</f>
        <v>0%</v>
      </c>
      <c r="AM103" s="2"/>
      <c r="AN103" s="124"/>
      <c r="AO103" s="5">
        <f t="shared" si="19"/>
        <v>0</v>
      </c>
      <c r="AP103" s="134"/>
    </row>
    <row r="104" spans="1:42" ht="90">
      <c r="A104" s="105"/>
      <c r="B104" s="47" t="s">
        <v>191</v>
      </c>
      <c r="C104" s="9" t="s">
        <v>182</v>
      </c>
      <c r="D104" s="9" t="s">
        <v>192</v>
      </c>
      <c r="E104" s="24">
        <v>44197</v>
      </c>
      <c r="F104" s="24">
        <v>44561</v>
      </c>
      <c r="G104" s="8" t="s">
        <v>193</v>
      </c>
      <c r="H104" s="8" t="s">
        <v>194</v>
      </c>
      <c r="I104" s="9" t="s">
        <v>186</v>
      </c>
      <c r="K104" s="2"/>
      <c r="L104" s="2"/>
      <c r="M104" s="2"/>
      <c r="N104" s="2"/>
      <c r="O104" s="2">
        <f t="shared" si="18"/>
        <v>0</v>
      </c>
      <c r="Q104" s="3"/>
      <c r="R104" s="8"/>
      <c r="S104" s="4"/>
      <c r="T104" s="6" t="str">
        <f t="shared" si="20"/>
        <v>0%</v>
      </c>
      <c r="U104" s="8"/>
      <c r="V104" s="124"/>
      <c r="W104" s="3"/>
      <c r="X104" s="8"/>
      <c r="Y104" s="4"/>
      <c r="Z104" s="6" t="str">
        <f t="shared" si="21"/>
        <v>0%</v>
      </c>
      <c r="AA104" s="8"/>
      <c r="AB104" s="124"/>
      <c r="AC104" s="3"/>
      <c r="AD104" s="2"/>
      <c r="AE104" s="4"/>
      <c r="AF104" s="6" t="str">
        <f t="shared" si="22"/>
        <v>0%</v>
      </c>
      <c r="AG104" s="2"/>
      <c r="AH104" s="124"/>
      <c r="AI104" s="3"/>
      <c r="AJ104" s="2"/>
      <c r="AK104" s="4"/>
      <c r="AL104" s="6" t="str">
        <f t="shared" si="23"/>
        <v>0%</v>
      </c>
      <c r="AM104" s="2"/>
      <c r="AN104" s="124"/>
      <c r="AO104" s="5">
        <f t="shared" si="19"/>
        <v>0</v>
      </c>
      <c r="AP104" s="134"/>
    </row>
    <row r="105" spans="1:42" ht="90">
      <c r="A105" s="105"/>
      <c r="B105" s="9" t="s">
        <v>195</v>
      </c>
      <c r="C105" s="9" t="s">
        <v>182</v>
      </c>
      <c r="D105" s="9" t="s">
        <v>182</v>
      </c>
      <c r="E105" s="24">
        <v>44197</v>
      </c>
      <c r="F105" s="24">
        <v>44561</v>
      </c>
      <c r="G105" s="9" t="s">
        <v>196</v>
      </c>
      <c r="H105" s="9" t="s">
        <v>197</v>
      </c>
      <c r="I105" s="9" t="s">
        <v>186</v>
      </c>
      <c r="K105" s="2"/>
      <c r="L105" s="2"/>
      <c r="M105" s="2"/>
      <c r="N105" s="2"/>
      <c r="O105" s="2">
        <f t="shared" si="18"/>
        <v>0</v>
      </c>
      <c r="Q105" s="3"/>
      <c r="R105" s="8"/>
      <c r="S105" s="4"/>
      <c r="T105" s="6" t="str">
        <f t="shared" si="20"/>
        <v>0%</v>
      </c>
      <c r="U105" s="8"/>
      <c r="V105" s="124"/>
      <c r="W105" s="3"/>
      <c r="X105" s="8"/>
      <c r="Y105" s="4"/>
      <c r="Z105" s="6" t="str">
        <f t="shared" si="21"/>
        <v>0%</v>
      </c>
      <c r="AA105" s="8"/>
      <c r="AB105" s="124"/>
      <c r="AC105" s="3"/>
      <c r="AD105" s="2"/>
      <c r="AE105" s="4"/>
      <c r="AF105" s="6" t="str">
        <f t="shared" si="22"/>
        <v>0%</v>
      </c>
      <c r="AG105" s="2"/>
      <c r="AH105" s="124"/>
      <c r="AI105" s="3"/>
      <c r="AJ105" s="2"/>
      <c r="AK105" s="4"/>
      <c r="AL105" s="6" t="str">
        <f t="shared" si="23"/>
        <v>0%</v>
      </c>
      <c r="AM105" s="2"/>
      <c r="AN105" s="124"/>
      <c r="AO105" s="5">
        <f t="shared" si="19"/>
        <v>0</v>
      </c>
      <c r="AP105" s="134"/>
    </row>
    <row r="106" spans="1:42" ht="45" customHeight="1">
      <c r="A106" s="105"/>
      <c r="B106" s="9" t="s">
        <v>198</v>
      </c>
      <c r="C106" s="9" t="s">
        <v>182</v>
      </c>
      <c r="D106" s="9" t="s">
        <v>199</v>
      </c>
      <c r="E106" s="24">
        <v>44197</v>
      </c>
      <c r="F106" s="24">
        <v>44561</v>
      </c>
      <c r="G106" s="9" t="s">
        <v>200</v>
      </c>
      <c r="H106" s="9" t="s">
        <v>201</v>
      </c>
      <c r="I106" s="9" t="s">
        <v>186</v>
      </c>
      <c r="K106" s="2"/>
      <c r="L106" s="2"/>
      <c r="M106" s="2"/>
      <c r="N106" s="2"/>
      <c r="O106" s="2">
        <f t="shared" si="18"/>
        <v>0</v>
      </c>
      <c r="Q106" s="3"/>
      <c r="R106" s="8"/>
      <c r="S106" s="4"/>
      <c r="T106" s="6" t="str">
        <f t="shared" si="20"/>
        <v>0%</v>
      </c>
      <c r="U106" s="8"/>
      <c r="V106" s="124"/>
      <c r="W106" s="3"/>
      <c r="X106" s="8"/>
      <c r="Y106" s="4"/>
      <c r="Z106" s="6" t="str">
        <f t="shared" si="21"/>
        <v>0%</v>
      </c>
      <c r="AA106" s="8"/>
      <c r="AB106" s="124"/>
      <c r="AC106" s="3"/>
      <c r="AD106" s="2"/>
      <c r="AE106" s="4"/>
      <c r="AF106" s="6" t="str">
        <f t="shared" si="22"/>
        <v>0%</v>
      </c>
      <c r="AG106" s="2"/>
      <c r="AH106" s="124"/>
      <c r="AI106" s="3"/>
      <c r="AJ106" s="2"/>
      <c r="AK106" s="4"/>
      <c r="AL106" s="6" t="str">
        <f t="shared" si="23"/>
        <v>0%</v>
      </c>
      <c r="AM106" s="2"/>
      <c r="AN106" s="124"/>
      <c r="AO106" s="5">
        <f t="shared" si="19"/>
        <v>0</v>
      </c>
      <c r="AP106" s="134"/>
    </row>
    <row r="107" spans="1:42" ht="60">
      <c r="A107" s="105"/>
      <c r="B107" s="9" t="s">
        <v>202</v>
      </c>
      <c r="C107" s="9" t="s">
        <v>182</v>
      </c>
      <c r="D107" s="9" t="s">
        <v>199</v>
      </c>
      <c r="E107" s="24">
        <v>44197</v>
      </c>
      <c r="F107" s="24">
        <v>44561</v>
      </c>
      <c r="G107" s="2" t="s">
        <v>203</v>
      </c>
      <c r="H107" s="8" t="s">
        <v>204</v>
      </c>
      <c r="I107" s="9" t="s">
        <v>186</v>
      </c>
      <c r="K107" s="2"/>
      <c r="L107" s="2"/>
      <c r="M107" s="2"/>
      <c r="N107" s="2"/>
      <c r="O107" s="2">
        <f t="shared" si="18"/>
        <v>0</v>
      </c>
      <c r="Q107" s="3"/>
      <c r="R107" s="8"/>
      <c r="S107" s="4"/>
      <c r="T107" s="6" t="str">
        <f t="shared" si="20"/>
        <v>0%</v>
      </c>
      <c r="U107" s="8"/>
      <c r="V107" s="124"/>
      <c r="W107" s="3"/>
      <c r="X107" s="8"/>
      <c r="Y107" s="4"/>
      <c r="Z107" s="6" t="str">
        <f t="shared" si="21"/>
        <v>0%</v>
      </c>
      <c r="AA107" s="8"/>
      <c r="AB107" s="124"/>
      <c r="AC107" s="3"/>
      <c r="AD107" s="2"/>
      <c r="AE107" s="4"/>
      <c r="AF107" s="6" t="str">
        <f t="shared" si="22"/>
        <v>0%</v>
      </c>
      <c r="AG107" s="2"/>
      <c r="AH107" s="124"/>
      <c r="AI107" s="3"/>
      <c r="AJ107" s="2"/>
      <c r="AK107" s="4"/>
      <c r="AL107" s="6" t="str">
        <f t="shared" si="23"/>
        <v>0%</v>
      </c>
      <c r="AM107" s="2"/>
      <c r="AN107" s="124"/>
      <c r="AO107" s="5">
        <f t="shared" si="19"/>
        <v>0</v>
      </c>
      <c r="AP107" s="134"/>
    </row>
    <row r="108" spans="1:42" ht="75">
      <c r="A108" s="105"/>
      <c r="B108" s="48" t="s">
        <v>312</v>
      </c>
      <c r="C108" s="9" t="s">
        <v>182</v>
      </c>
      <c r="D108" s="9" t="s">
        <v>313</v>
      </c>
      <c r="E108" s="66">
        <v>44197</v>
      </c>
      <c r="F108" s="66">
        <v>44561</v>
      </c>
      <c r="G108" s="9" t="s">
        <v>200</v>
      </c>
      <c r="H108" s="8" t="s">
        <v>314</v>
      </c>
      <c r="I108" s="9" t="s">
        <v>315</v>
      </c>
      <c r="K108" s="2"/>
      <c r="L108" s="2"/>
      <c r="M108" s="2"/>
      <c r="N108" s="2"/>
      <c r="O108" s="2">
        <f t="shared" si="18"/>
        <v>0</v>
      </c>
      <c r="Q108" s="3"/>
      <c r="R108" s="8"/>
      <c r="S108" s="4"/>
      <c r="T108" s="6" t="str">
        <f t="shared" si="20"/>
        <v>0%</v>
      </c>
      <c r="U108" s="8"/>
      <c r="V108" s="124"/>
      <c r="W108" s="3"/>
      <c r="X108" s="8"/>
      <c r="Y108" s="4"/>
      <c r="Z108" s="6" t="str">
        <f t="shared" si="21"/>
        <v>0%</v>
      </c>
      <c r="AA108" s="8"/>
      <c r="AB108" s="124"/>
      <c r="AC108" s="3"/>
      <c r="AD108" s="2"/>
      <c r="AE108" s="4"/>
      <c r="AF108" s="6" t="str">
        <f t="shared" si="22"/>
        <v>0%</v>
      </c>
      <c r="AG108" s="2"/>
      <c r="AH108" s="124"/>
      <c r="AI108" s="3"/>
      <c r="AJ108" s="2"/>
      <c r="AK108" s="4"/>
      <c r="AL108" s="6" t="str">
        <f t="shared" si="23"/>
        <v>0%</v>
      </c>
      <c r="AM108" s="2"/>
      <c r="AN108" s="124"/>
      <c r="AO108" s="65">
        <f t="shared" si="19"/>
        <v>0</v>
      </c>
      <c r="AP108" s="134"/>
    </row>
    <row r="109" spans="1:42" ht="60">
      <c r="A109" s="105"/>
      <c r="B109" s="9" t="s">
        <v>316</v>
      </c>
      <c r="C109" s="9" t="s">
        <v>182</v>
      </c>
      <c r="D109" s="9" t="s">
        <v>199</v>
      </c>
      <c r="E109" s="66">
        <v>44197</v>
      </c>
      <c r="F109" s="66">
        <v>44561</v>
      </c>
      <c r="G109" s="9" t="s">
        <v>203</v>
      </c>
      <c r="H109" s="8" t="s">
        <v>204</v>
      </c>
      <c r="I109" s="9" t="s">
        <v>315</v>
      </c>
      <c r="K109" s="2"/>
      <c r="L109" s="2"/>
      <c r="M109" s="2"/>
      <c r="N109" s="2"/>
      <c r="O109" s="2">
        <f t="shared" si="18"/>
        <v>0</v>
      </c>
      <c r="Q109" s="3"/>
      <c r="R109" s="8"/>
      <c r="S109" s="4"/>
      <c r="T109" s="6" t="str">
        <f t="shared" si="20"/>
        <v>0%</v>
      </c>
      <c r="U109" s="8"/>
      <c r="V109" s="124"/>
      <c r="W109" s="3"/>
      <c r="X109" s="8"/>
      <c r="Y109" s="4"/>
      <c r="Z109" s="6" t="str">
        <f t="shared" si="21"/>
        <v>0%</v>
      </c>
      <c r="AA109" s="8"/>
      <c r="AB109" s="124"/>
      <c r="AC109" s="3"/>
      <c r="AD109" s="2"/>
      <c r="AE109" s="4"/>
      <c r="AF109" s="6" t="str">
        <f t="shared" si="22"/>
        <v>0%</v>
      </c>
      <c r="AG109" s="2"/>
      <c r="AH109" s="124"/>
      <c r="AI109" s="3"/>
      <c r="AJ109" s="2"/>
      <c r="AK109" s="4"/>
      <c r="AL109" s="6" t="str">
        <f t="shared" si="23"/>
        <v>0%</v>
      </c>
      <c r="AM109" s="2"/>
      <c r="AN109" s="124"/>
      <c r="AO109" s="65">
        <f t="shared" si="19"/>
        <v>0</v>
      </c>
      <c r="AP109" s="134"/>
    </row>
    <row r="110" spans="1:42" ht="60">
      <c r="A110" s="92"/>
      <c r="B110" s="9" t="s">
        <v>205</v>
      </c>
      <c r="C110" s="9" t="s">
        <v>182</v>
      </c>
      <c r="D110" s="9" t="s">
        <v>206</v>
      </c>
      <c r="E110" s="24">
        <v>44197</v>
      </c>
      <c r="F110" s="24">
        <v>44561</v>
      </c>
      <c r="G110" s="9" t="s">
        <v>207</v>
      </c>
      <c r="H110" s="31" t="s">
        <v>208</v>
      </c>
      <c r="I110" s="9" t="s">
        <v>186</v>
      </c>
      <c r="K110" s="2"/>
      <c r="L110" s="2"/>
      <c r="M110" s="2"/>
      <c r="N110" s="2"/>
      <c r="O110" s="2">
        <f t="shared" si="18"/>
        <v>0</v>
      </c>
      <c r="Q110" s="3"/>
      <c r="R110" s="8"/>
      <c r="S110" s="4"/>
      <c r="T110" s="6" t="str">
        <f t="shared" si="20"/>
        <v>0%</v>
      </c>
      <c r="U110" s="8"/>
      <c r="V110" s="124"/>
      <c r="W110" s="3"/>
      <c r="X110" s="8"/>
      <c r="Y110" s="4"/>
      <c r="Z110" s="6" t="str">
        <f t="shared" si="21"/>
        <v>0%</v>
      </c>
      <c r="AA110" s="8"/>
      <c r="AB110" s="124"/>
      <c r="AC110" s="3"/>
      <c r="AD110" s="2"/>
      <c r="AE110" s="4"/>
      <c r="AF110" s="6" t="str">
        <f t="shared" si="22"/>
        <v>0%</v>
      </c>
      <c r="AG110" s="2"/>
      <c r="AH110" s="124"/>
      <c r="AI110" s="3"/>
      <c r="AJ110" s="2"/>
      <c r="AK110" s="4"/>
      <c r="AL110" s="6" t="str">
        <f t="shared" si="23"/>
        <v>0%</v>
      </c>
      <c r="AM110" s="2"/>
      <c r="AN110" s="124"/>
      <c r="AO110" s="5">
        <f t="shared" si="19"/>
        <v>0</v>
      </c>
      <c r="AP110" s="135"/>
    </row>
    <row r="111" spans="1:42" ht="27.75" customHeight="1">
      <c r="A111" s="79" t="s">
        <v>209</v>
      </c>
      <c r="B111" s="80"/>
      <c r="C111" s="80"/>
      <c r="D111" s="80"/>
      <c r="E111" s="80"/>
      <c r="F111" s="80"/>
      <c r="G111" s="80"/>
      <c r="H111" s="80"/>
      <c r="I111" s="81"/>
      <c r="K111" s="85" t="s">
        <v>29</v>
      </c>
      <c r="L111" s="85"/>
      <c r="M111" s="85"/>
      <c r="N111" s="85"/>
      <c r="O111" s="128" t="s">
        <v>36</v>
      </c>
      <c r="Q111" s="85" t="s">
        <v>262</v>
      </c>
      <c r="R111" s="85"/>
      <c r="S111" s="72" t="s">
        <v>263</v>
      </c>
      <c r="T111" s="72"/>
      <c r="U111" s="72"/>
      <c r="V111" s="123" t="s">
        <v>271</v>
      </c>
      <c r="W111" s="85" t="s">
        <v>264</v>
      </c>
      <c r="X111" s="85"/>
      <c r="Y111" s="72" t="s">
        <v>266</v>
      </c>
      <c r="Z111" s="72"/>
      <c r="AA111" s="72"/>
      <c r="AB111" s="123" t="s">
        <v>271</v>
      </c>
      <c r="AC111" s="85" t="s">
        <v>267</v>
      </c>
      <c r="AD111" s="85"/>
      <c r="AE111" s="72" t="s">
        <v>265</v>
      </c>
      <c r="AF111" s="72"/>
      <c r="AG111" s="72"/>
      <c r="AH111" s="123" t="s">
        <v>271</v>
      </c>
      <c r="AI111" s="85" t="s">
        <v>268</v>
      </c>
      <c r="AJ111" s="85"/>
      <c r="AK111" s="72" t="s">
        <v>269</v>
      </c>
      <c r="AL111" s="72"/>
      <c r="AM111" s="72"/>
      <c r="AN111" s="123" t="s">
        <v>271</v>
      </c>
      <c r="AO111" s="69" t="s">
        <v>35</v>
      </c>
      <c r="AP111" s="69" t="s">
        <v>274</v>
      </c>
    </row>
    <row r="112" spans="1:42" ht="15.75" customHeight="1">
      <c r="A112" s="32" t="s">
        <v>0</v>
      </c>
      <c r="B112" s="73" t="s">
        <v>1</v>
      </c>
      <c r="C112" s="73" t="s">
        <v>2</v>
      </c>
      <c r="D112" s="73" t="s">
        <v>3</v>
      </c>
      <c r="E112" s="73" t="s">
        <v>4</v>
      </c>
      <c r="F112" s="75"/>
      <c r="G112" s="75"/>
      <c r="H112" s="73" t="s">
        <v>5</v>
      </c>
      <c r="I112" s="73" t="s">
        <v>6</v>
      </c>
      <c r="K112" s="129" t="s">
        <v>259</v>
      </c>
      <c r="L112" s="129" t="s">
        <v>258</v>
      </c>
      <c r="M112" s="129" t="s">
        <v>260</v>
      </c>
      <c r="N112" s="129" t="s">
        <v>261</v>
      </c>
      <c r="O112" s="128"/>
      <c r="Q112" s="84" t="s">
        <v>30</v>
      </c>
      <c r="R112" s="85" t="s">
        <v>31</v>
      </c>
      <c r="S112" s="83" t="s">
        <v>32</v>
      </c>
      <c r="T112" s="115" t="s">
        <v>270</v>
      </c>
      <c r="U112" s="83" t="s">
        <v>34</v>
      </c>
      <c r="V112" s="123"/>
      <c r="W112" s="84" t="s">
        <v>30</v>
      </c>
      <c r="X112" s="85" t="s">
        <v>31</v>
      </c>
      <c r="Y112" s="83" t="s">
        <v>32</v>
      </c>
      <c r="Z112" s="115" t="s">
        <v>270</v>
      </c>
      <c r="AA112" s="83" t="s">
        <v>34</v>
      </c>
      <c r="AB112" s="123"/>
      <c r="AC112" s="84" t="s">
        <v>30</v>
      </c>
      <c r="AD112" s="85" t="s">
        <v>31</v>
      </c>
      <c r="AE112" s="83" t="s">
        <v>32</v>
      </c>
      <c r="AF112" s="115" t="s">
        <v>270</v>
      </c>
      <c r="AG112" s="83" t="s">
        <v>34</v>
      </c>
      <c r="AH112" s="123"/>
      <c r="AI112" s="84" t="s">
        <v>30</v>
      </c>
      <c r="AJ112" s="85" t="s">
        <v>31</v>
      </c>
      <c r="AK112" s="83" t="s">
        <v>32</v>
      </c>
      <c r="AL112" s="115" t="s">
        <v>270</v>
      </c>
      <c r="AM112" s="83" t="s">
        <v>34</v>
      </c>
      <c r="AN112" s="123"/>
      <c r="AO112" s="70"/>
      <c r="AP112" s="70"/>
    </row>
    <row r="113" spans="1:42" ht="15.75">
      <c r="A113" s="82" t="s">
        <v>7</v>
      </c>
      <c r="B113" s="74"/>
      <c r="C113" s="74"/>
      <c r="D113" s="74"/>
      <c r="E113" s="74" t="s">
        <v>8</v>
      </c>
      <c r="F113" s="74"/>
      <c r="G113" s="1" t="s">
        <v>9</v>
      </c>
      <c r="H113" s="74"/>
      <c r="I113" s="74"/>
      <c r="K113" s="129"/>
      <c r="L113" s="129"/>
      <c r="M113" s="129"/>
      <c r="N113" s="129"/>
      <c r="O113" s="128"/>
      <c r="Q113" s="84"/>
      <c r="R113" s="85"/>
      <c r="S113" s="83"/>
      <c r="T113" s="115"/>
      <c r="U113" s="83"/>
      <c r="V113" s="123"/>
      <c r="W113" s="84"/>
      <c r="X113" s="85"/>
      <c r="Y113" s="83"/>
      <c r="Z113" s="115"/>
      <c r="AA113" s="83"/>
      <c r="AB113" s="123"/>
      <c r="AC113" s="84"/>
      <c r="AD113" s="85"/>
      <c r="AE113" s="83"/>
      <c r="AF113" s="115"/>
      <c r="AG113" s="83"/>
      <c r="AH113" s="123"/>
      <c r="AI113" s="84"/>
      <c r="AJ113" s="85"/>
      <c r="AK113" s="83"/>
      <c r="AL113" s="115"/>
      <c r="AM113" s="83"/>
      <c r="AN113" s="123"/>
      <c r="AO113" s="70"/>
      <c r="AP113" s="70"/>
    </row>
    <row r="114" spans="1:42" ht="31.5">
      <c r="A114" s="82"/>
      <c r="B114" s="74"/>
      <c r="C114" s="74"/>
      <c r="D114" s="74"/>
      <c r="E114" s="1" t="s">
        <v>10</v>
      </c>
      <c r="F114" s="1" t="s">
        <v>11</v>
      </c>
      <c r="G114" s="1" t="s">
        <v>12</v>
      </c>
      <c r="H114" s="74"/>
      <c r="I114" s="74"/>
      <c r="K114" s="129"/>
      <c r="L114" s="129"/>
      <c r="M114" s="129"/>
      <c r="N114" s="129"/>
      <c r="O114" s="128"/>
      <c r="Q114" s="84"/>
      <c r="R114" s="85"/>
      <c r="S114" s="83"/>
      <c r="T114" s="115"/>
      <c r="U114" s="83"/>
      <c r="V114" s="123"/>
      <c r="W114" s="84"/>
      <c r="X114" s="85"/>
      <c r="Y114" s="83"/>
      <c r="Z114" s="115"/>
      <c r="AA114" s="83"/>
      <c r="AB114" s="123"/>
      <c r="AC114" s="84"/>
      <c r="AD114" s="85"/>
      <c r="AE114" s="83"/>
      <c r="AF114" s="115"/>
      <c r="AG114" s="83"/>
      <c r="AH114" s="123"/>
      <c r="AI114" s="84"/>
      <c r="AJ114" s="85"/>
      <c r="AK114" s="83"/>
      <c r="AL114" s="115"/>
      <c r="AM114" s="83"/>
      <c r="AN114" s="123"/>
      <c r="AO114" s="71"/>
      <c r="AP114" s="71"/>
    </row>
    <row r="115" spans="1:42" ht="90">
      <c r="A115" s="7" t="s">
        <v>280</v>
      </c>
      <c r="B115" s="9" t="s">
        <v>210</v>
      </c>
      <c r="C115" s="9" t="s">
        <v>211</v>
      </c>
      <c r="D115" s="9" t="s">
        <v>212</v>
      </c>
      <c r="E115" s="24">
        <v>44197</v>
      </c>
      <c r="F115" s="24">
        <v>44561</v>
      </c>
      <c r="G115" s="9" t="s">
        <v>213</v>
      </c>
      <c r="H115" s="9" t="s">
        <v>214</v>
      </c>
      <c r="I115" s="28" t="s">
        <v>215</v>
      </c>
      <c r="K115" s="2">
        <v>0</v>
      </c>
      <c r="L115" s="2">
        <v>0</v>
      </c>
      <c r="M115" s="2">
        <v>0</v>
      </c>
      <c r="N115" s="2">
        <v>1</v>
      </c>
      <c r="O115" s="2">
        <f>K115+L115+M115+N115</f>
        <v>1</v>
      </c>
      <c r="Q115" s="3"/>
      <c r="R115" s="2"/>
      <c r="S115" s="4"/>
      <c r="T115" s="6">
        <f>IF(ISERROR(S115/O115),"0%",S115/O115)</f>
        <v>0</v>
      </c>
      <c r="U115" s="2"/>
      <c r="V115" s="111">
        <f>(T115+T116+T117)/3</f>
        <v>0</v>
      </c>
      <c r="W115" s="3"/>
      <c r="X115" s="2"/>
      <c r="Y115" s="4"/>
      <c r="Z115" s="6">
        <f>IF(ISERROR(Y115/O115),"0%",Y115/O115)</f>
        <v>0</v>
      </c>
      <c r="AA115" s="2"/>
      <c r="AB115" s="111">
        <f>(Z115+Z116+Z117)/3</f>
        <v>0</v>
      </c>
      <c r="AC115" s="3"/>
      <c r="AD115" s="2"/>
      <c r="AE115" s="4"/>
      <c r="AF115" s="6">
        <f>IF(ISERROR(AE115/O115),"0%",AE115/O115)</f>
        <v>0</v>
      </c>
      <c r="AG115" s="2"/>
      <c r="AH115" s="111">
        <f>(AF115+AF116+AF117)/3</f>
        <v>0</v>
      </c>
      <c r="AI115" s="3"/>
      <c r="AJ115" s="2"/>
      <c r="AK115" s="4"/>
      <c r="AL115" s="6">
        <f>IF(ISERROR(AK115/O115),"0%",AK115/O115)</f>
        <v>0</v>
      </c>
      <c r="AM115" s="2"/>
      <c r="AN115" s="111">
        <f>(AL115+AL116+AL117)/3</f>
        <v>0</v>
      </c>
      <c r="AO115" s="5">
        <f>T115+Z115+AF115+AL115</f>
        <v>0</v>
      </c>
      <c r="AP115" s="125">
        <f>V115+AB115+AH115+AN115</f>
        <v>0</v>
      </c>
    </row>
    <row r="116" spans="1:42" ht="135">
      <c r="A116" s="7" t="s">
        <v>280</v>
      </c>
      <c r="B116" s="8" t="s">
        <v>216</v>
      </c>
      <c r="C116" s="9" t="s">
        <v>211</v>
      </c>
      <c r="D116" s="9" t="s">
        <v>212</v>
      </c>
      <c r="E116" s="24">
        <v>44197</v>
      </c>
      <c r="F116" s="24">
        <v>44561</v>
      </c>
      <c r="G116" s="8" t="s">
        <v>217</v>
      </c>
      <c r="H116" s="9" t="s">
        <v>218</v>
      </c>
      <c r="I116" s="28" t="s">
        <v>215</v>
      </c>
      <c r="K116" s="2">
        <v>0</v>
      </c>
      <c r="L116" s="2">
        <v>1</v>
      </c>
      <c r="M116" s="2">
        <v>0</v>
      </c>
      <c r="N116" s="2">
        <v>0</v>
      </c>
      <c r="O116" s="2">
        <f>K116+L116+M116+N116</f>
        <v>1</v>
      </c>
      <c r="Q116" s="3"/>
      <c r="R116" s="2"/>
      <c r="S116" s="4"/>
      <c r="T116" s="6">
        <f>IF(ISERROR(S116/O116),"0%",S116/O116)</f>
        <v>0</v>
      </c>
      <c r="U116" s="2"/>
      <c r="V116" s="124"/>
      <c r="W116" s="3"/>
      <c r="X116" s="2"/>
      <c r="Y116" s="4"/>
      <c r="Z116" s="6">
        <f>IF(ISERROR(Y116/O116),"0%",Y116/O116)</f>
        <v>0</v>
      </c>
      <c r="AA116" s="2"/>
      <c r="AB116" s="124"/>
      <c r="AC116" s="3"/>
      <c r="AD116" s="2"/>
      <c r="AE116" s="4"/>
      <c r="AF116" s="6">
        <f>IF(ISERROR(AE116/O116),"0%",AE116/O116)</f>
        <v>0</v>
      </c>
      <c r="AG116" s="2"/>
      <c r="AH116" s="124"/>
      <c r="AI116" s="3"/>
      <c r="AJ116" s="2"/>
      <c r="AK116" s="4"/>
      <c r="AL116" s="6">
        <f>IF(ISERROR(AK116/O116),"0%",AK116/O116)</f>
        <v>0</v>
      </c>
      <c r="AM116" s="2"/>
      <c r="AN116" s="124"/>
      <c r="AO116" s="5">
        <f>T116+Z116+AF116+AL116</f>
        <v>0</v>
      </c>
      <c r="AP116" s="126"/>
    </row>
    <row r="117" spans="1:42" ht="90">
      <c r="A117" s="7" t="s">
        <v>280</v>
      </c>
      <c r="B117" s="8" t="s">
        <v>219</v>
      </c>
      <c r="C117" s="9" t="s">
        <v>211</v>
      </c>
      <c r="D117" s="9" t="s">
        <v>211</v>
      </c>
      <c r="E117" s="24">
        <v>44197</v>
      </c>
      <c r="F117" s="24">
        <v>44561</v>
      </c>
      <c r="G117" s="8" t="s">
        <v>220</v>
      </c>
      <c r="H117" s="9" t="s">
        <v>221</v>
      </c>
      <c r="I117" s="28" t="s">
        <v>215</v>
      </c>
      <c r="K117" s="2">
        <v>0</v>
      </c>
      <c r="L117" s="2">
        <v>0</v>
      </c>
      <c r="M117" s="2">
        <v>1</v>
      </c>
      <c r="N117" s="2">
        <v>1</v>
      </c>
      <c r="O117" s="2">
        <f>K117+L117+M117+N117</f>
        <v>2</v>
      </c>
      <c r="Q117" s="3"/>
      <c r="R117" s="2"/>
      <c r="S117" s="4"/>
      <c r="T117" s="6">
        <f>IF(ISERROR(S117/O117),"0%",S117/O117)</f>
        <v>0</v>
      </c>
      <c r="U117" s="2"/>
      <c r="V117" s="124"/>
      <c r="W117" s="3"/>
      <c r="X117" s="2"/>
      <c r="Y117" s="4"/>
      <c r="Z117" s="6">
        <f>IF(ISERROR(Y117/O117),"0%",Y117/O117)</f>
        <v>0</v>
      </c>
      <c r="AA117" s="2"/>
      <c r="AB117" s="124"/>
      <c r="AC117" s="3"/>
      <c r="AD117" s="2"/>
      <c r="AE117" s="4"/>
      <c r="AF117" s="6">
        <f>IF(ISERROR(AE117/O117),"0%",AE117/O117)</f>
        <v>0</v>
      </c>
      <c r="AG117" s="2"/>
      <c r="AH117" s="124"/>
      <c r="AI117" s="3"/>
      <c r="AJ117" s="2"/>
      <c r="AK117" s="4"/>
      <c r="AL117" s="6">
        <f>IF(ISERROR(AK117/O117),"0%",AK117/O117)</f>
        <v>0</v>
      </c>
      <c r="AM117" s="2"/>
      <c r="AN117" s="124"/>
      <c r="AO117" s="5">
        <f>T117+Z117+AF117+AL117</f>
        <v>0</v>
      </c>
      <c r="AP117" s="126"/>
    </row>
  </sheetData>
  <sheetProtection/>
  <mergeCells count="705">
    <mergeCell ref="AP111:AP114"/>
    <mergeCell ref="AP115:AP117"/>
    <mergeCell ref="AP78:AP83"/>
    <mergeCell ref="AP84:AP87"/>
    <mergeCell ref="AP88:AP97"/>
    <mergeCell ref="AP98:AP101"/>
    <mergeCell ref="AP102:AP110"/>
    <mergeCell ref="AN102:AN110"/>
    <mergeCell ref="AN111:AN114"/>
    <mergeCell ref="AN115:AN117"/>
    <mergeCell ref="AP8:AP11"/>
    <mergeCell ref="AP12:AP16"/>
    <mergeCell ref="AP17:AP20"/>
    <mergeCell ref="AP21:AP24"/>
    <mergeCell ref="AP25:AP28"/>
    <mergeCell ref="AP30:AP33"/>
    <mergeCell ref="AN67:AN73"/>
    <mergeCell ref="AN88:AN97"/>
    <mergeCell ref="AN98:AN101"/>
    <mergeCell ref="AN45:AN48"/>
    <mergeCell ref="AN49:AN50"/>
    <mergeCell ref="AN51:AN54"/>
    <mergeCell ref="AN55:AN57"/>
    <mergeCell ref="AN58:AN61"/>
    <mergeCell ref="AH102:AH110"/>
    <mergeCell ref="AH111:AH114"/>
    <mergeCell ref="AH115:AH117"/>
    <mergeCell ref="AN17:AN20"/>
    <mergeCell ref="AN21:AN24"/>
    <mergeCell ref="AN25:AN28"/>
    <mergeCell ref="AN30:AN33"/>
    <mergeCell ref="AN34:AN37"/>
    <mergeCell ref="AN38:AN41"/>
    <mergeCell ref="AN74:AN77"/>
    <mergeCell ref="AH67:AH73"/>
    <mergeCell ref="AH74:AH77"/>
    <mergeCell ref="AH78:AH83"/>
    <mergeCell ref="AH84:AH87"/>
    <mergeCell ref="AH88:AH97"/>
    <mergeCell ref="AM85:AM87"/>
    <mergeCell ref="AK85:AK87"/>
    <mergeCell ref="AL85:AL87"/>
    <mergeCell ref="AI84:AJ84"/>
    <mergeCell ref="AK75:AK77"/>
    <mergeCell ref="AH42:AH44"/>
    <mergeCell ref="AH45:AH48"/>
    <mergeCell ref="AH49:AH50"/>
    <mergeCell ref="AH51:AH54"/>
    <mergeCell ref="AH55:AH57"/>
    <mergeCell ref="AH58:AH61"/>
    <mergeCell ref="AB88:AB97"/>
    <mergeCell ref="AB98:AB101"/>
    <mergeCell ref="AB102:AB110"/>
    <mergeCell ref="AB111:AB114"/>
    <mergeCell ref="AB115:AB117"/>
    <mergeCell ref="AH17:AH20"/>
    <mergeCell ref="AH21:AH24"/>
    <mergeCell ref="AH25:AH28"/>
    <mergeCell ref="AH30:AH33"/>
    <mergeCell ref="AH34:AH37"/>
    <mergeCell ref="AN42:AN44"/>
    <mergeCell ref="AN63:AN66"/>
    <mergeCell ref="AN78:AN83"/>
    <mergeCell ref="AN84:AN87"/>
    <mergeCell ref="AB55:AB57"/>
    <mergeCell ref="AB58:AB61"/>
    <mergeCell ref="AB63:AB66"/>
    <mergeCell ref="AB67:AB73"/>
    <mergeCell ref="AB74:AB77"/>
    <mergeCell ref="AB78:AB83"/>
    <mergeCell ref="AI112:AI114"/>
    <mergeCell ref="AJ112:AJ114"/>
    <mergeCell ref="AK112:AK114"/>
    <mergeCell ref="AL112:AL114"/>
    <mergeCell ref="AM112:AM114"/>
    <mergeCell ref="AO8:AO11"/>
    <mergeCell ref="AO17:AO20"/>
    <mergeCell ref="AO25:AO28"/>
    <mergeCell ref="AO30:AO33"/>
    <mergeCell ref="AO38:AO41"/>
    <mergeCell ref="AA112:AA114"/>
    <mergeCell ref="AC112:AC114"/>
    <mergeCell ref="AD112:AD114"/>
    <mergeCell ref="Y111:AA111"/>
    <mergeCell ref="AC111:AD111"/>
    <mergeCell ref="AE112:AE114"/>
    <mergeCell ref="AE111:AG111"/>
    <mergeCell ref="AF112:AF114"/>
    <mergeCell ref="AG112:AG114"/>
    <mergeCell ref="U112:U114"/>
    <mergeCell ref="W112:W114"/>
    <mergeCell ref="X112:X114"/>
    <mergeCell ref="Y112:Y114"/>
    <mergeCell ref="Z112:Z114"/>
    <mergeCell ref="V111:V114"/>
    <mergeCell ref="AI111:AJ111"/>
    <mergeCell ref="AK111:AM111"/>
    <mergeCell ref="K112:K114"/>
    <mergeCell ref="L112:L114"/>
    <mergeCell ref="M112:M114"/>
    <mergeCell ref="N112:N114"/>
    <mergeCell ref="Q112:Q114"/>
    <mergeCell ref="R112:R114"/>
    <mergeCell ref="S112:S114"/>
    <mergeCell ref="T112:T114"/>
    <mergeCell ref="AI99:AI101"/>
    <mergeCell ref="AJ99:AJ101"/>
    <mergeCell ref="AK99:AK101"/>
    <mergeCell ref="AL99:AL101"/>
    <mergeCell ref="AM99:AM101"/>
    <mergeCell ref="K111:N111"/>
    <mergeCell ref="O111:O114"/>
    <mergeCell ref="Q111:R111"/>
    <mergeCell ref="S111:U111"/>
    <mergeCell ref="W111:X111"/>
    <mergeCell ref="AA99:AA101"/>
    <mergeCell ref="AC99:AC101"/>
    <mergeCell ref="AD99:AD101"/>
    <mergeCell ref="AE99:AE101"/>
    <mergeCell ref="AF99:AF101"/>
    <mergeCell ref="AG99:AG101"/>
    <mergeCell ref="AK98:AM98"/>
    <mergeCell ref="K99:K101"/>
    <mergeCell ref="L99:L101"/>
    <mergeCell ref="M99:M101"/>
    <mergeCell ref="N99:N101"/>
    <mergeCell ref="Q99:Q101"/>
    <mergeCell ref="R99:R101"/>
    <mergeCell ref="S99:S101"/>
    <mergeCell ref="T99:T101"/>
    <mergeCell ref="U99:U101"/>
    <mergeCell ref="K98:N98"/>
    <mergeCell ref="O98:O101"/>
    <mergeCell ref="Q98:R98"/>
    <mergeCell ref="S98:U98"/>
    <mergeCell ref="W98:X98"/>
    <mergeCell ref="Y98:AA98"/>
    <mergeCell ref="W99:W101"/>
    <mergeCell ref="X99:X101"/>
    <mergeCell ref="Y99:Y101"/>
    <mergeCell ref="Z99:Z101"/>
    <mergeCell ref="AC98:AD98"/>
    <mergeCell ref="AE98:AG98"/>
    <mergeCell ref="AI98:AJ98"/>
    <mergeCell ref="AF85:AF87"/>
    <mergeCell ref="AG85:AG87"/>
    <mergeCell ref="AI85:AI87"/>
    <mergeCell ref="AJ85:AJ87"/>
    <mergeCell ref="AH98:AH101"/>
    <mergeCell ref="AC85:AC87"/>
    <mergeCell ref="AD85:AD87"/>
    <mergeCell ref="AE85:AE87"/>
    <mergeCell ref="AB84:AB87"/>
    <mergeCell ref="Y84:AA84"/>
    <mergeCell ref="AC84:AD84"/>
    <mergeCell ref="AE84:AG84"/>
    <mergeCell ref="W85:W87"/>
    <mergeCell ref="X85:X87"/>
    <mergeCell ref="V84:V87"/>
    <mergeCell ref="Y85:Y87"/>
    <mergeCell ref="Z85:Z87"/>
    <mergeCell ref="AA85:AA87"/>
    <mergeCell ref="AK84:AM84"/>
    <mergeCell ref="K85:K87"/>
    <mergeCell ref="L85:L87"/>
    <mergeCell ref="M85:M87"/>
    <mergeCell ref="N85:N87"/>
    <mergeCell ref="Q85:Q87"/>
    <mergeCell ref="R85:R87"/>
    <mergeCell ref="S85:S87"/>
    <mergeCell ref="T85:T87"/>
    <mergeCell ref="U85:U87"/>
    <mergeCell ref="AI75:AI77"/>
    <mergeCell ref="AJ75:AJ77"/>
    <mergeCell ref="AE75:AE77"/>
    <mergeCell ref="AF75:AF77"/>
    <mergeCell ref="AG75:AG77"/>
    <mergeCell ref="T75:T77"/>
    <mergeCell ref="AL75:AL77"/>
    <mergeCell ref="AM75:AM77"/>
    <mergeCell ref="K84:N84"/>
    <mergeCell ref="O84:O87"/>
    <mergeCell ref="Q84:R84"/>
    <mergeCell ref="S84:U84"/>
    <mergeCell ref="W84:X84"/>
    <mergeCell ref="AA75:AA77"/>
    <mergeCell ref="AC75:AC77"/>
    <mergeCell ref="AD75:AD77"/>
    <mergeCell ref="U75:U77"/>
    <mergeCell ref="W75:W77"/>
    <mergeCell ref="X75:X77"/>
    <mergeCell ref="Y75:Y77"/>
    <mergeCell ref="Z75:Z77"/>
    <mergeCell ref="V74:V77"/>
    <mergeCell ref="AE74:AG74"/>
    <mergeCell ref="AI74:AJ74"/>
    <mergeCell ref="AK74:AM74"/>
    <mergeCell ref="K75:K77"/>
    <mergeCell ref="L75:L77"/>
    <mergeCell ref="M75:M77"/>
    <mergeCell ref="N75:N77"/>
    <mergeCell ref="Q75:Q77"/>
    <mergeCell ref="R75:R77"/>
    <mergeCell ref="S75:S77"/>
    <mergeCell ref="AK64:AK66"/>
    <mergeCell ref="AL64:AL66"/>
    <mergeCell ref="AM64:AM66"/>
    <mergeCell ref="K74:N74"/>
    <mergeCell ref="O74:O77"/>
    <mergeCell ref="Q74:R74"/>
    <mergeCell ref="S74:U74"/>
    <mergeCell ref="W74:X74"/>
    <mergeCell ref="Y74:AA74"/>
    <mergeCell ref="AC74:AD74"/>
    <mergeCell ref="AD64:AD66"/>
    <mergeCell ref="AE64:AE66"/>
    <mergeCell ref="AF64:AF66"/>
    <mergeCell ref="AG64:AG66"/>
    <mergeCell ref="AI64:AI66"/>
    <mergeCell ref="AJ64:AJ66"/>
    <mergeCell ref="AH63:AH66"/>
    <mergeCell ref="W64:W66"/>
    <mergeCell ref="X64:X66"/>
    <mergeCell ref="Y64:Y66"/>
    <mergeCell ref="Z64:Z66"/>
    <mergeCell ref="AA64:AA66"/>
    <mergeCell ref="AC64:AC66"/>
    <mergeCell ref="AK63:AM63"/>
    <mergeCell ref="K64:K66"/>
    <mergeCell ref="L64:L66"/>
    <mergeCell ref="M64:M66"/>
    <mergeCell ref="N64:N66"/>
    <mergeCell ref="Q64:Q66"/>
    <mergeCell ref="R64:R66"/>
    <mergeCell ref="S64:S66"/>
    <mergeCell ref="T64:T66"/>
    <mergeCell ref="U64:U66"/>
    <mergeCell ref="AM59:AM61"/>
    <mergeCell ref="K63:N63"/>
    <mergeCell ref="O63:O66"/>
    <mergeCell ref="Q63:R63"/>
    <mergeCell ref="S63:U63"/>
    <mergeCell ref="W63:X63"/>
    <mergeCell ref="Y63:AA63"/>
    <mergeCell ref="AC63:AD63"/>
    <mergeCell ref="AE63:AG63"/>
    <mergeCell ref="AI63:AJ63"/>
    <mergeCell ref="AF59:AF61"/>
    <mergeCell ref="AG59:AG61"/>
    <mergeCell ref="AI59:AI61"/>
    <mergeCell ref="AJ59:AJ61"/>
    <mergeCell ref="AK59:AK61"/>
    <mergeCell ref="AL59:AL61"/>
    <mergeCell ref="Y59:Y61"/>
    <mergeCell ref="Z59:Z61"/>
    <mergeCell ref="AA59:AA61"/>
    <mergeCell ref="AC59:AC61"/>
    <mergeCell ref="AD59:AD61"/>
    <mergeCell ref="AE59:AE61"/>
    <mergeCell ref="R59:R61"/>
    <mergeCell ref="S59:S61"/>
    <mergeCell ref="T59:T61"/>
    <mergeCell ref="U59:U61"/>
    <mergeCell ref="W59:W61"/>
    <mergeCell ref="X59:X61"/>
    <mergeCell ref="V58:V61"/>
    <mergeCell ref="Y58:AA58"/>
    <mergeCell ref="AC58:AD58"/>
    <mergeCell ref="AE58:AG58"/>
    <mergeCell ref="AI58:AJ58"/>
    <mergeCell ref="AK58:AM58"/>
    <mergeCell ref="K59:K61"/>
    <mergeCell ref="L59:L61"/>
    <mergeCell ref="M59:M61"/>
    <mergeCell ref="N59:N61"/>
    <mergeCell ref="Q59:Q61"/>
    <mergeCell ref="AI52:AI54"/>
    <mergeCell ref="AJ52:AJ54"/>
    <mergeCell ref="AK52:AK54"/>
    <mergeCell ref="AL52:AL54"/>
    <mergeCell ref="AM52:AM54"/>
    <mergeCell ref="K58:N58"/>
    <mergeCell ref="O58:O61"/>
    <mergeCell ref="Q58:R58"/>
    <mergeCell ref="S58:U58"/>
    <mergeCell ref="W58:X58"/>
    <mergeCell ref="AC52:AC54"/>
    <mergeCell ref="AD52:AD54"/>
    <mergeCell ref="AE52:AE54"/>
    <mergeCell ref="AF52:AF54"/>
    <mergeCell ref="AG52:AG54"/>
    <mergeCell ref="AB51:AB54"/>
    <mergeCell ref="AE51:AG51"/>
    <mergeCell ref="W52:W54"/>
    <mergeCell ref="X52:X54"/>
    <mergeCell ref="Y52:Y54"/>
    <mergeCell ref="Z52:Z54"/>
    <mergeCell ref="V51:V54"/>
    <mergeCell ref="AA52:AA54"/>
    <mergeCell ref="AK51:AM51"/>
    <mergeCell ref="K52:K54"/>
    <mergeCell ref="L52:L54"/>
    <mergeCell ref="M52:M54"/>
    <mergeCell ref="N52:N54"/>
    <mergeCell ref="Q52:Q54"/>
    <mergeCell ref="R52:R54"/>
    <mergeCell ref="S52:S54"/>
    <mergeCell ref="T52:T54"/>
    <mergeCell ref="U52:U54"/>
    <mergeCell ref="AL46:AL48"/>
    <mergeCell ref="AM46:AM48"/>
    <mergeCell ref="K51:N51"/>
    <mergeCell ref="O51:O54"/>
    <mergeCell ref="Q51:R51"/>
    <mergeCell ref="S51:U51"/>
    <mergeCell ref="W51:X51"/>
    <mergeCell ref="Y51:AA51"/>
    <mergeCell ref="AC51:AD51"/>
    <mergeCell ref="AI51:AJ51"/>
    <mergeCell ref="AE46:AE48"/>
    <mergeCell ref="AF46:AF48"/>
    <mergeCell ref="AG46:AG48"/>
    <mergeCell ref="AI46:AI48"/>
    <mergeCell ref="AJ46:AJ48"/>
    <mergeCell ref="AK46:AK48"/>
    <mergeCell ref="Y46:Y48"/>
    <mergeCell ref="Z46:Z48"/>
    <mergeCell ref="AA46:AA48"/>
    <mergeCell ref="AC46:AC48"/>
    <mergeCell ref="AB45:AB48"/>
    <mergeCell ref="AC45:AD45"/>
    <mergeCell ref="AD46:AD48"/>
    <mergeCell ref="AE45:AG45"/>
    <mergeCell ref="AI45:AJ45"/>
    <mergeCell ref="AK45:AM45"/>
    <mergeCell ref="K46:K48"/>
    <mergeCell ref="L46:L48"/>
    <mergeCell ref="M46:M48"/>
    <mergeCell ref="N46:N48"/>
    <mergeCell ref="Q46:Q48"/>
    <mergeCell ref="R46:R48"/>
    <mergeCell ref="K45:N45"/>
    <mergeCell ref="O45:O48"/>
    <mergeCell ref="Q45:R45"/>
    <mergeCell ref="S45:U45"/>
    <mergeCell ref="W45:X45"/>
    <mergeCell ref="Y45:AA45"/>
    <mergeCell ref="S46:S48"/>
    <mergeCell ref="T46:T48"/>
    <mergeCell ref="U46:U48"/>
    <mergeCell ref="W46:W48"/>
    <mergeCell ref="X46:X48"/>
    <mergeCell ref="AF39:AF41"/>
    <mergeCell ref="AG39:AG41"/>
    <mergeCell ref="AI39:AI41"/>
    <mergeCell ref="AJ39:AJ41"/>
    <mergeCell ref="AK39:AK41"/>
    <mergeCell ref="AL39:AL41"/>
    <mergeCell ref="AH38:AH41"/>
    <mergeCell ref="AI38:AJ38"/>
    <mergeCell ref="AK38:AM38"/>
    <mergeCell ref="AM39:AM41"/>
    <mergeCell ref="Y39:Y41"/>
    <mergeCell ref="Z39:Z41"/>
    <mergeCell ref="AA39:AA41"/>
    <mergeCell ref="AC39:AC41"/>
    <mergeCell ref="AD39:AD41"/>
    <mergeCell ref="AE39:AE41"/>
    <mergeCell ref="AB38:AB41"/>
    <mergeCell ref="Y38:AA38"/>
    <mergeCell ref="AC38:AD38"/>
    <mergeCell ref="AE38:AG38"/>
    <mergeCell ref="R39:R41"/>
    <mergeCell ref="S39:S41"/>
    <mergeCell ref="T39:T41"/>
    <mergeCell ref="U39:U41"/>
    <mergeCell ref="W39:W41"/>
    <mergeCell ref="X39:X41"/>
    <mergeCell ref="V38:V41"/>
    <mergeCell ref="K39:K41"/>
    <mergeCell ref="L39:L41"/>
    <mergeCell ref="M39:M41"/>
    <mergeCell ref="N39:N41"/>
    <mergeCell ref="Q39:Q41"/>
    <mergeCell ref="AI31:AI33"/>
    <mergeCell ref="AC31:AC33"/>
    <mergeCell ref="AD31:AD33"/>
    <mergeCell ref="AE31:AE33"/>
    <mergeCell ref="AF31:AF33"/>
    <mergeCell ref="AE30:AG30"/>
    <mergeCell ref="AJ31:AJ33"/>
    <mergeCell ref="AK31:AK33"/>
    <mergeCell ref="AL31:AL33"/>
    <mergeCell ref="AM31:AM33"/>
    <mergeCell ref="K38:N38"/>
    <mergeCell ref="O38:O41"/>
    <mergeCell ref="Q38:R38"/>
    <mergeCell ref="S38:U38"/>
    <mergeCell ref="W38:X38"/>
    <mergeCell ref="AB30:AB33"/>
    <mergeCell ref="T31:T33"/>
    <mergeCell ref="U31:U33"/>
    <mergeCell ref="W31:W33"/>
    <mergeCell ref="X31:X33"/>
    <mergeCell ref="Y31:Y33"/>
    <mergeCell ref="Z31:Z33"/>
    <mergeCell ref="V30:V33"/>
    <mergeCell ref="AA31:AA33"/>
    <mergeCell ref="AI30:AJ30"/>
    <mergeCell ref="AK30:AM30"/>
    <mergeCell ref="K31:K33"/>
    <mergeCell ref="L31:L33"/>
    <mergeCell ref="M31:M33"/>
    <mergeCell ref="N31:N33"/>
    <mergeCell ref="Q31:Q33"/>
    <mergeCell ref="R31:R33"/>
    <mergeCell ref="S31:S33"/>
    <mergeCell ref="AG31:AG33"/>
    <mergeCell ref="AK26:AK28"/>
    <mergeCell ref="AL26:AL28"/>
    <mergeCell ref="AM26:AM28"/>
    <mergeCell ref="K30:N30"/>
    <mergeCell ref="O30:O33"/>
    <mergeCell ref="Q30:R30"/>
    <mergeCell ref="S30:U30"/>
    <mergeCell ref="W30:X30"/>
    <mergeCell ref="Y30:AA30"/>
    <mergeCell ref="AC30:AD30"/>
    <mergeCell ref="AD26:AD28"/>
    <mergeCell ref="AE26:AE28"/>
    <mergeCell ref="AF26:AF28"/>
    <mergeCell ref="AG26:AG28"/>
    <mergeCell ref="AI26:AI28"/>
    <mergeCell ref="AJ26:AJ28"/>
    <mergeCell ref="W26:W28"/>
    <mergeCell ref="X26:X28"/>
    <mergeCell ref="Y26:Y28"/>
    <mergeCell ref="Z26:Z28"/>
    <mergeCell ref="AA26:AA28"/>
    <mergeCell ref="AC26:AC28"/>
    <mergeCell ref="AB25:AB28"/>
    <mergeCell ref="AK25:AM25"/>
    <mergeCell ref="K26:K28"/>
    <mergeCell ref="L26:L28"/>
    <mergeCell ref="M26:M28"/>
    <mergeCell ref="N26:N28"/>
    <mergeCell ref="Q26:Q28"/>
    <mergeCell ref="R26:R28"/>
    <mergeCell ref="S26:S28"/>
    <mergeCell ref="T26:T28"/>
    <mergeCell ref="U26:U28"/>
    <mergeCell ref="AM18:AM20"/>
    <mergeCell ref="K25:N25"/>
    <mergeCell ref="O25:O28"/>
    <mergeCell ref="Q25:R25"/>
    <mergeCell ref="S25:U25"/>
    <mergeCell ref="W25:X25"/>
    <mergeCell ref="Y25:AA25"/>
    <mergeCell ref="AC25:AD25"/>
    <mergeCell ref="AE25:AG25"/>
    <mergeCell ref="AI25:AJ25"/>
    <mergeCell ref="AF18:AF20"/>
    <mergeCell ref="AG18:AG20"/>
    <mergeCell ref="AI18:AI20"/>
    <mergeCell ref="AJ18:AJ20"/>
    <mergeCell ref="AK18:AK20"/>
    <mergeCell ref="AL18:AL20"/>
    <mergeCell ref="Y17:AA17"/>
    <mergeCell ref="AC17:AD17"/>
    <mergeCell ref="AE17:AG17"/>
    <mergeCell ref="AI17:AJ17"/>
    <mergeCell ref="AK17:AM17"/>
    <mergeCell ref="K18:K20"/>
    <mergeCell ref="L18:L20"/>
    <mergeCell ref="M18:M20"/>
    <mergeCell ref="N18:N20"/>
    <mergeCell ref="Q18:Q20"/>
    <mergeCell ref="A17:I17"/>
    <mergeCell ref="K17:N17"/>
    <mergeCell ref="O17:O20"/>
    <mergeCell ref="Q17:R17"/>
    <mergeCell ref="S17:U17"/>
    <mergeCell ref="W17:X17"/>
    <mergeCell ref="R18:R20"/>
    <mergeCell ref="S18:S20"/>
    <mergeCell ref="T18:T20"/>
    <mergeCell ref="U18:U20"/>
    <mergeCell ref="AO45:AO48"/>
    <mergeCell ref="AO51:AO54"/>
    <mergeCell ref="AO58:AO61"/>
    <mergeCell ref="AO63:AO66"/>
    <mergeCell ref="AO74:AO77"/>
    <mergeCell ref="AP34:AP37"/>
    <mergeCell ref="AP38:AP41"/>
    <mergeCell ref="AP42:AP44"/>
    <mergeCell ref="AP45:AP48"/>
    <mergeCell ref="AP49:AP50"/>
    <mergeCell ref="W18:W20"/>
    <mergeCell ref="AO84:AO87"/>
    <mergeCell ref="AO98:AO101"/>
    <mergeCell ref="AO111:AO114"/>
    <mergeCell ref="A2:I5"/>
    <mergeCell ref="AP51:AP54"/>
    <mergeCell ref="AP55:AP57"/>
    <mergeCell ref="AP58:AP61"/>
    <mergeCell ref="AP63:AP66"/>
    <mergeCell ref="AP67:AP73"/>
    <mergeCell ref="AA18:AA20"/>
    <mergeCell ref="AC18:AC20"/>
    <mergeCell ref="AD18:AD20"/>
    <mergeCell ref="AE18:AE20"/>
    <mergeCell ref="V8:V11"/>
    <mergeCell ref="V12:V16"/>
    <mergeCell ref="AB8:AB11"/>
    <mergeCell ref="AB12:AB16"/>
    <mergeCell ref="V17:V20"/>
    <mergeCell ref="X18:X20"/>
    <mergeCell ref="Y18:Y20"/>
    <mergeCell ref="Z18:Z20"/>
    <mergeCell ref="AH8:AH11"/>
    <mergeCell ref="AH12:AH16"/>
    <mergeCell ref="AN8:AN11"/>
    <mergeCell ref="AN12:AN16"/>
    <mergeCell ref="AB17:AB20"/>
    <mergeCell ref="AI8:AJ8"/>
    <mergeCell ref="AK8:AM8"/>
    <mergeCell ref="AI9:AI11"/>
    <mergeCell ref="V25:V28"/>
    <mergeCell ref="V45:V48"/>
    <mergeCell ref="V63:V66"/>
    <mergeCell ref="V98:V101"/>
    <mergeCell ref="V115:V117"/>
    <mergeCell ref="V102:V110"/>
    <mergeCell ref="V88:V97"/>
    <mergeCell ref="V34:V37"/>
    <mergeCell ref="V42:V44"/>
    <mergeCell ref="V49:V50"/>
    <mergeCell ref="K4:N4"/>
    <mergeCell ref="K3:N3"/>
    <mergeCell ref="V21:V24"/>
    <mergeCell ref="V55:V57"/>
    <mergeCell ref="V67:V73"/>
    <mergeCell ref="V78:V83"/>
    <mergeCell ref="K8:N8"/>
    <mergeCell ref="R9:R11"/>
    <mergeCell ref="S9:S11"/>
    <mergeCell ref="T9:T11"/>
    <mergeCell ref="AJ9:AJ11"/>
    <mergeCell ref="AK9:AK11"/>
    <mergeCell ref="AL9:AL11"/>
    <mergeCell ref="AM9:AM11"/>
    <mergeCell ref="AC8:AD8"/>
    <mergeCell ref="AE8:AG8"/>
    <mergeCell ref="AC9:AC11"/>
    <mergeCell ref="AD9:AD11"/>
    <mergeCell ref="AE9:AE11"/>
    <mergeCell ref="AF9:AF11"/>
    <mergeCell ref="AG9:AG11"/>
    <mergeCell ref="L9:L11"/>
    <mergeCell ref="M9:M11"/>
    <mergeCell ref="AB21:AB24"/>
    <mergeCell ref="AB34:AB37"/>
    <mergeCell ref="AB42:AB44"/>
    <mergeCell ref="Y9:Y11"/>
    <mergeCell ref="Z9:Z11"/>
    <mergeCell ref="AA9:AA11"/>
    <mergeCell ref="Q9:Q11"/>
    <mergeCell ref="AB49:AB50"/>
    <mergeCell ref="A102:A110"/>
    <mergeCell ref="A111:I111"/>
    <mergeCell ref="B112:B114"/>
    <mergeCell ref="C112:C114"/>
    <mergeCell ref="D112:D114"/>
    <mergeCell ref="E112:G112"/>
    <mergeCell ref="H112:H114"/>
    <mergeCell ref="I112:I114"/>
    <mergeCell ref="A113:A114"/>
    <mergeCell ref="E113:F113"/>
    <mergeCell ref="A88:A90"/>
    <mergeCell ref="A98:I98"/>
    <mergeCell ref="B99:B101"/>
    <mergeCell ref="C99:C101"/>
    <mergeCell ref="D99:D101"/>
    <mergeCell ref="E99:G99"/>
    <mergeCell ref="H99:H101"/>
    <mergeCell ref="I99:I101"/>
    <mergeCell ref="A100:A101"/>
    <mergeCell ref="E100:F100"/>
    <mergeCell ref="A78:A83"/>
    <mergeCell ref="A84:I84"/>
    <mergeCell ref="B85:B87"/>
    <mergeCell ref="C85:C87"/>
    <mergeCell ref="D85:D87"/>
    <mergeCell ref="E85:G85"/>
    <mergeCell ref="H85:H87"/>
    <mergeCell ref="I85:I87"/>
    <mergeCell ref="A86:A87"/>
    <mergeCell ref="E86:F86"/>
    <mergeCell ref="A74:I74"/>
    <mergeCell ref="B75:B77"/>
    <mergeCell ref="C75:C77"/>
    <mergeCell ref="D75:D77"/>
    <mergeCell ref="E75:G75"/>
    <mergeCell ref="H75:H77"/>
    <mergeCell ref="I75:I77"/>
    <mergeCell ref="A76:A77"/>
    <mergeCell ref="E76:F76"/>
    <mergeCell ref="A63:I63"/>
    <mergeCell ref="B64:B66"/>
    <mergeCell ref="C64:C66"/>
    <mergeCell ref="D64:D66"/>
    <mergeCell ref="E64:G64"/>
    <mergeCell ref="H64:H66"/>
    <mergeCell ref="I64:I66"/>
    <mergeCell ref="A65:A66"/>
    <mergeCell ref="E65:F65"/>
    <mergeCell ref="A58:I58"/>
    <mergeCell ref="B59:B61"/>
    <mergeCell ref="C59:C61"/>
    <mergeCell ref="D59:D61"/>
    <mergeCell ref="E59:G59"/>
    <mergeCell ref="H59:H61"/>
    <mergeCell ref="I59:I61"/>
    <mergeCell ref="A60:A61"/>
    <mergeCell ref="E60:F60"/>
    <mergeCell ref="A49:A50"/>
    <mergeCell ref="A51:I51"/>
    <mergeCell ref="B52:B54"/>
    <mergeCell ref="C52:C54"/>
    <mergeCell ref="D52:D54"/>
    <mergeCell ref="E52:G52"/>
    <mergeCell ref="H52:H54"/>
    <mergeCell ref="I52:I54"/>
    <mergeCell ref="A53:A54"/>
    <mergeCell ref="E53:F53"/>
    <mergeCell ref="A42:A43"/>
    <mergeCell ref="A45:I45"/>
    <mergeCell ref="B46:B48"/>
    <mergeCell ref="C46:C48"/>
    <mergeCell ref="D46:D48"/>
    <mergeCell ref="E46:G46"/>
    <mergeCell ref="H46:H48"/>
    <mergeCell ref="I46:I48"/>
    <mergeCell ref="A47:A48"/>
    <mergeCell ref="E47:F47"/>
    <mergeCell ref="E32:F32"/>
    <mergeCell ref="A38:I38"/>
    <mergeCell ref="B39:B41"/>
    <mergeCell ref="C39:C41"/>
    <mergeCell ref="D39:D41"/>
    <mergeCell ref="E39:G39"/>
    <mergeCell ref="H39:H41"/>
    <mergeCell ref="I39:I41"/>
    <mergeCell ref="A40:A41"/>
    <mergeCell ref="E40:F40"/>
    <mergeCell ref="A27:A28"/>
    <mergeCell ref="E27:F27"/>
    <mergeCell ref="A30:I30"/>
    <mergeCell ref="B31:B33"/>
    <mergeCell ref="C31:C33"/>
    <mergeCell ref="D31:D33"/>
    <mergeCell ref="E31:G31"/>
    <mergeCell ref="H31:H33"/>
    <mergeCell ref="I31:I33"/>
    <mergeCell ref="A32:A33"/>
    <mergeCell ref="B26:B28"/>
    <mergeCell ref="C26:C28"/>
    <mergeCell ref="D26:D28"/>
    <mergeCell ref="E26:G26"/>
    <mergeCell ref="H26:H28"/>
    <mergeCell ref="I26:I28"/>
    <mergeCell ref="B18:B20"/>
    <mergeCell ref="C18:C20"/>
    <mergeCell ref="D18:D20"/>
    <mergeCell ref="E18:G18"/>
    <mergeCell ref="E19:F19"/>
    <mergeCell ref="A25:I25"/>
    <mergeCell ref="H18:H20"/>
    <mergeCell ref="I18:I20"/>
    <mergeCell ref="A19:A20"/>
    <mergeCell ref="U9:U11"/>
    <mergeCell ref="W9:W11"/>
    <mergeCell ref="X9:X11"/>
    <mergeCell ref="O8:O11"/>
    <mergeCell ref="Q8:R8"/>
    <mergeCell ref="S8:U8"/>
    <mergeCell ref="W8:X8"/>
    <mergeCell ref="E9:G9"/>
    <mergeCell ref="H9:H11"/>
    <mergeCell ref="I9:I11"/>
    <mergeCell ref="K9:K11"/>
    <mergeCell ref="N9:N11"/>
    <mergeCell ref="A8:I8"/>
    <mergeCell ref="A10:A11"/>
    <mergeCell ref="E10:F10"/>
    <mergeCell ref="K2:N2"/>
    <mergeCell ref="K5:N5"/>
    <mergeCell ref="A6:I6"/>
    <mergeCell ref="K6:N6"/>
    <mergeCell ref="A7:I7"/>
    <mergeCell ref="AP74:AP77"/>
    <mergeCell ref="Y8:AA8"/>
    <mergeCell ref="B9:B11"/>
    <mergeCell ref="C9:C11"/>
    <mergeCell ref="D9:D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M69"/>
  <sheetViews>
    <sheetView showGridLines="0" zoomScalePageLayoutView="0" workbookViewId="0" topLeftCell="A1">
      <selection activeCell="B24" sqref="B24"/>
    </sheetView>
  </sheetViews>
  <sheetFormatPr defaultColWidth="11.421875" defaultRowHeight="12.75"/>
  <cols>
    <col min="2" max="2" width="61.57421875" style="0" customWidth="1"/>
    <col min="3" max="3" width="26.8515625" style="0" customWidth="1"/>
    <col min="4" max="4" width="3.8515625" style="0" customWidth="1"/>
  </cols>
  <sheetData>
    <row r="4" spans="2:7" ht="15.75">
      <c r="B4" s="139" t="s">
        <v>301</v>
      </c>
      <c r="C4" s="139"/>
      <c r="D4" s="139"/>
      <c r="E4" s="139"/>
      <c r="F4" s="61"/>
      <c r="G4" s="61"/>
    </row>
    <row r="5" spans="2:7" ht="12.75">
      <c r="B5" s="51"/>
      <c r="C5" s="51"/>
      <c r="D5" s="51"/>
      <c r="E5" s="51"/>
      <c r="F5" s="51"/>
      <c r="G5" s="51"/>
    </row>
    <row r="7" spans="2:7" ht="15.75">
      <c r="B7" s="58" t="s">
        <v>284</v>
      </c>
      <c r="C7" s="138" t="s">
        <v>285</v>
      </c>
      <c r="D7" s="138"/>
      <c r="E7" s="138"/>
      <c r="F7" s="63"/>
      <c r="G7" s="63"/>
    </row>
    <row r="8" spans="2:7" ht="15">
      <c r="B8" s="59" t="s">
        <v>299</v>
      </c>
      <c r="C8" s="137">
        <f>Consolidado!AP12</f>
        <v>0</v>
      </c>
      <c r="D8" s="137"/>
      <c r="E8" s="137"/>
      <c r="F8" s="63"/>
      <c r="G8" s="63"/>
    </row>
    <row r="9" spans="2:7" ht="15">
      <c r="B9" s="59" t="s">
        <v>286</v>
      </c>
      <c r="C9" s="137">
        <f>Consolidado!AP21</f>
        <v>0</v>
      </c>
      <c r="D9" s="137"/>
      <c r="E9" s="137"/>
      <c r="F9" s="64"/>
      <c r="G9" s="64"/>
    </row>
    <row r="10" spans="2:7" ht="15">
      <c r="B10" s="59" t="s">
        <v>288</v>
      </c>
      <c r="C10" s="137">
        <f>Consolidado!AP29</f>
        <v>0</v>
      </c>
      <c r="D10" s="137"/>
      <c r="E10" s="137"/>
      <c r="F10" s="64"/>
      <c r="G10" s="64"/>
    </row>
    <row r="11" spans="2:7" ht="15">
      <c r="B11" s="59" t="s">
        <v>297</v>
      </c>
      <c r="C11" s="137">
        <f>Consolidado!AP34</f>
        <v>0</v>
      </c>
      <c r="D11" s="137"/>
      <c r="E11" s="137"/>
      <c r="F11" s="64"/>
      <c r="G11" s="64"/>
    </row>
    <row r="12" spans="2:7" ht="15">
      <c r="B12" s="59" t="s">
        <v>289</v>
      </c>
      <c r="C12" s="137">
        <f>Consolidado!AP42</f>
        <v>0</v>
      </c>
      <c r="D12" s="137"/>
      <c r="E12" s="137"/>
      <c r="F12" s="64"/>
      <c r="G12" s="64"/>
    </row>
    <row r="13" spans="2:7" ht="15">
      <c r="B13" s="59" t="s">
        <v>290</v>
      </c>
      <c r="C13" s="137">
        <f>Consolidado!AP49</f>
        <v>0</v>
      </c>
      <c r="D13" s="137"/>
      <c r="E13" s="137"/>
      <c r="F13" s="64"/>
      <c r="G13" s="64"/>
    </row>
    <row r="14" spans="2:7" ht="15">
      <c r="B14" s="59" t="s">
        <v>291</v>
      </c>
      <c r="C14" s="137">
        <f>Consolidado!AP55</f>
        <v>0</v>
      </c>
      <c r="D14" s="137"/>
      <c r="E14" s="137"/>
      <c r="F14" s="64"/>
      <c r="G14" s="64"/>
    </row>
    <row r="15" spans="2:7" ht="15">
      <c r="B15" s="59" t="s">
        <v>292</v>
      </c>
      <c r="C15" s="137">
        <f>Consolidado!AP62</f>
        <v>0</v>
      </c>
      <c r="D15" s="137"/>
      <c r="E15" s="137"/>
      <c r="F15" s="64"/>
      <c r="G15" s="64"/>
    </row>
    <row r="16" spans="2:7" ht="15">
      <c r="B16" s="59" t="s">
        <v>293</v>
      </c>
      <c r="C16" s="137">
        <f>Consolidado!AP67</f>
        <v>0</v>
      </c>
      <c r="D16" s="137"/>
      <c r="E16" s="137"/>
      <c r="F16" s="64"/>
      <c r="G16" s="64"/>
    </row>
    <row r="17" spans="2:7" ht="15">
      <c r="B17" s="59" t="s">
        <v>294</v>
      </c>
      <c r="C17" s="137">
        <f>Consolidado!AP78</f>
        <v>0</v>
      </c>
      <c r="D17" s="137"/>
      <c r="E17" s="137"/>
      <c r="F17" s="64"/>
      <c r="G17" s="64"/>
    </row>
    <row r="18" spans="2:7" ht="15">
      <c r="B18" s="59" t="s">
        <v>298</v>
      </c>
      <c r="C18" s="137">
        <f>Consolidado!AP88</f>
        <v>0</v>
      </c>
      <c r="D18" s="137"/>
      <c r="E18" s="137"/>
      <c r="F18" s="64"/>
      <c r="G18" s="64"/>
    </row>
    <row r="19" spans="2:7" ht="15">
      <c r="B19" s="59" t="s">
        <v>295</v>
      </c>
      <c r="C19" s="137">
        <f>Consolidado!AP102</f>
        <v>0</v>
      </c>
      <c r="D19" s="137"/>
      <c r="E19" s="137"/>
      <c r="F19" s="64"/>
      <c r="G19" s="64"/>
    </row>
    <row r="20" spans="2:7" ht="15">
      <c r="B20" s="59" t="s">
        <v>296</v>
      </c>
      <c r="C20" s="137">
        <f>Consolidado!AP115</f>
        <v>0</v>
      </c>
      <c r="D20" s="137"/>
      <c r="E20" s="137"/>
      <c r="F20" s="64"/>
      <c r="G20" s="64"/>
    </row>
    <row r="21" spans="2:7" ht="12.75">
      <c r="B21" s="56"/>
      <c r="C21" s="57"/>
      <c r="D21" s="55"/>
      <c r="E21" s="55"/>
      <c r="F21" s="55"/>
      <c r="G21" s="55"/>
    </row>
    <row r="22" spans="2:7" ht="12.75">
      <c r="B22" s="54"/>
      <c r="C22" s="54"/>
      <c r="D22" s="150"/>
      <c r="E22" s="150"/>
      <c r="F22" s="150"/>
      <c r="G22" s="150"/>
    </row>
    <row r="23" spans="2:7" ht="15">
      <c r="B23" s="50" t="s">
        <v>300</v>
      </c>
      <c r="C23" s="140">
        <f>(C8+C9+C10+C11+C12+C13+C14+C15+C16+C17+C18+C19+C20)/13</f>
        <v>0</v>
      </c>
      <c r="D23" s="141"/>
      <c r="E23" s="142"/>
      <c r="F23" s="60"/>
      <c r="G23" s="60"/>
    </row>
    <row r="25" spans="2:13" ht="12.75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44" spans="2:7" ht="15.75">
      <c r="B44" s="143" t="s">
        <v>302</v>
      </c>
      <c r="C44" s="144"/>
      <c r="D44" s="144"/>
      <c r="E44" s="145"/>
      <c r="F44" s="62"/>
      <c r="G44" s="62"/>
    </row>
    <row r="45" spans="2:3" ht="12.75" customHeight="1">
      <c r="B45" s="62"/>
      <c r="C45" s="62"/>
    </row>
    <row r="46" spans="2:7" ht="12.75">
      <c r="B46" s="146"/>
      <c r="C46" s="147"/>
      <c r="D46" s="147"/>
      <c r="E46" s="148"/>
      <c r="F46" s="60"/>
      <c r="G46" s="60"/>
    </row>
    <row r="47" spans="2:7" ht="12.75">
      <c r="B47" s="149"/>
      <c r="C47" s="150"/>
      <c r="D47" s="150"/>
      <c r="E47" s="151"/>
      <c r="F47" s="60"/>
      <c r="G47" s="60"/>
    </row>
    <row r="48" spans="2:7" ht="12.75">
      <c r="B48" s="149"/>
      <c r="C48" s="150"/>
      <c r="D48" s="150"/>
      <c r="E48" s="151"/>
      <c r="F48" s="60"/>
      <c r="G48" s="60"/>
    </row>
    <row r="49" spans="2:7" ht="12.75">
      <c r="B49" s="149"/>
      <c r="C49" s="150"/>
      <c r="D49" s="150"/>
      <c r="E49" s="151"/>
      <c r="F49" s="60"/>
      <c r="G49" s="60"/>
    </row>
    <row r="50" spans="2:7" ht="12.75">
      <c r="B50" s="149"/>
      <c r="C50" s="150"/>
      <c r="D50" s="150"/>
      <c r="E50" s="151"/>
      <c r="F50" s="60"/>
      <c r="G50" s="60"/>
    </row>
    <row r="51" spans="2:7" ht="12.75">
      <c r="B51" s="149"/>
      <c r="C51" s="150"/>
      <c r="D51" s="150"/>
      <c r="E51" s="151"/>
      <c r="F51" s="60"/>
      <c r="G51" s="60"/>
    </row>
    <row r="52" spans="2:7" ht="12.75">
      <c r="B52" s="149"/>
      <c r="C52" s="150"/>
      <c r="D52" s="150"/>
      <c r="E52" s="151"/>
      <c r="F52" s="60"/>
      <c r="G52" s="60"/>
    </row>
    <row r="53" spans="2:7" ht="12.75">
      <c r="B53" s="149"/>
      <c r="C53" s="150"/>
      <c r="D53" s="150"/>
      <c r="E53" s="151"/>
      <c r="F53" s="60"/>
      <c r="G53" s="60"/>
    </row>
    <row r="54" spans="2:7" ht="12.75">
      <c r="B54" s="149"/>
      <c r="C54" s="150"/>
      <c r="D54" s="150"/>
      <c r="E54" s="151"/>
      <c r="F54" s="60"/>
      <c r="G54" s="60"/>
    </row>
    <row r="55" spans="2:7" ht="12.75">
      <c r="B55" s="149"/>
      <c r="C55" s="150"/>
      <c r="D55" s="150"/>
      <c r="E55" s="151"/>
      <c r="F55" s="60"/>
      <c r="G55" s="60"/>
    </row>
    <row r="56" spans="2:7" ht="12.75">
      <c r="B56" s="149"/>
      <c r="C56" s="150"/>
      <c r="D56" s="150"/>
      <c r="E56" s="151"/>
      <c r="F56" s="60"/>
      <c r="G56" s="60"/>
    </row>
    <row r="57" spans="2:7" ht="12.75">
      <c r="B57" s="149"/>
      <c r="C57" s="150"/>
      <c r="D57" s="150"/>
      <c r="E57" s="151"/>
      <c r="F57" s="60"/>
      <c r="G57" s="60"/>
    </row>
    <row r="58" spans="2:7" ht="12.75">
      <c r="B58" s="149"/>
      <c r="C58" s="150"/>
      <c r="D58" s="150"/>
      <c r="E58" s="151"/>
      <c r="F58" s="60"/>
      <c r="G58" s="60"/>
    </row>
    <row r="59" spans="2:7" ht="12.75">
      <c r="B59" s="149"/>
      <c r="C59" s="150"/>
      <c r="D59" s="150"/>
      <c r="E59" s="151"/>
      <c r="F59" s="60"/>
      <c r="G59" s="60"/>
    </row>
    <row r="60" spans="2:7" ht="12.75">
      <c r="B60" s="149"/>
      <c r="C60" s="150"/>
      <c r="D60" s="150"/>
      <c r="E60" s="151"/>
      <c r="F60" s="60"/>
      <c r="G60" s="60"/>
    </row>
    <row r="61" spans="2:7" ht="12.75">
      <c r="B61" s="149"/>
      <c r="C61" s="150"/>
      <c r="D61" s="150"/>
      <c r="E61" s="151"/>
      <c r="F61" s="60"/>
      <c r="G61" s="60"/>
    </row>
    <row r="62" spans="2:7" ht="12.75">
      <c r="B62" s="149"/>
      <c r="C62" s="150"/>
      <c r="D62" s="150"/>
      <c r="E62" s="151"/>
      <c r="F62" s="60"/>
      <c r="G62" s="60"/>
    </row>
    <row r="63" spans="2:7" ht="12.75">
      <c r="B63" s="149"/>
      <c r="C63" s="150"/>
      <c r="D63" s="150"/>
      <c r="E63" s="151"/>
      <c r="F63" s="60"/>
      <c r="G63" s="60"/>
    </row>
    <row r="64" spans="2:7" ht="12.75">
      <c r="B64" s="149"/>
      <c r="C64" s="150"/>
      <c r="D64" s="150"/>
      <c r="E64" s="151"/>
      <c r="F64" s="60"/>
      <c r="G64" s="60"/>
    </row>
    <row r="65" spans="2:7" ht="12.75">
      <c r="B65" s="149"/>
      <c r="C65" s="150"/>
      <c r="D65" s="150"/>
      <c r="E65" s="151"/>
      <c r="F65" s="60"/>
      <c r="G65" s="60"/>
    </row>
    <row r="66" spans="2:7" ht="12.75">
      <c r="B66" s="149"/>
      <c r="C66" s="150"/>
      <c r="D66" s="150"/>
      <c r="E66" s="151"/>
      <c r="F66" s="60"/>
      <c r="G66" s="60"/>
    </row>
    <row r="67" spans="2:7" ht="12.75">
      <c r="B67" s="149"/>
      <c r="C67" s="150"/>
      <c r="D67" s="150"/>
      <c r="E67" s="151"/>
      <c r="F67" s="60"/>
      <c r="G67" s="60"/>
    </row>
    <row r="68" spans="2:7" ht="12.75">
      <c r="B68" s="149"/>
      <c r="C68" s="150"/>
      <c r="D68" s="150"/>
      <c r="E68" s="151"/>
      <c r="F68" s="60"/>
      <c r="G68" s="60"/>
    </row>
    <row r="69" spans="2:7" ht="12.75">
      <c r="B69" s="152"/>
      <c r="C69" s="153"/>
      <c r="D69" s="153"/>
      <c r="E69" s="154"/>
      <c r="F69" s="60"/>
      <c r="G69" s="60"/>
    </row>
  </sheetData>
  <sheetProtection/>
  <mergeCells count="19">
    <mergeCell ref="C20:E20"/>
    <mergeCell ref="B4:E4"/>
    <mergeCell ref="C23:E23"/>
    <mergeCell ref="B44:E44"/>
    <mergeCell ref="B46:E69"/>
    <mergeCell ref="C13:E13"/>
    <mergeCell ref="C14:E14"/>
    <mergeCell ref="C15:E15"/>
    <mergeCell ref="C16:E16"/>
    <mergeCell ref="D22:G22"/>
    <mergeCell ref="C19:E19"/>
    <mergeCell ref="C17:E17"/>
    <mergeCell ref="C18:E18"/>
    <mergeCell ref="C7:E7"/>
    <mergeCell ref="C8:E8"/>
    <mergeCell ref="C9:E9"/>
    <mergeCell ref="C10:E10"/>
    <mergeCell ref="C11:E11"/>
    <mergeCell ref="C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Miguel Angulo</cp:lastModifiedBy>
  <cp:lastPrinted>2020-08-31T15:34:38Z</cp:lastPrinted>
  <dcterms:created xsi:type="dcterms:W3CDTF">2008-01-25T19:35:20Z</dcterms:created>
  <dcterms:modified xsi:type="dcterms:W3CDTF">2021-02-22T15:21:31Z</dcterms:modified>
  <cp:category/>
  <cp:version/>
  <cp:contentType/>
  <cp:contentStatus/>
</cp:coreProperties>
</file>